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7845" activeTab="0"/>
  </bookViews>
  <sheets>
    <sheet name="แผนดำเนินงาน(สรุป)" sheetId="1" r:id="rId1"/>
    <sheet name="รายละเอียด " sheetId="2" r:id="rId2"/>
  </sheets>
  <definedNames/>
  <calcPr fullCalcOnLoad="1"/>
</workbook>
</file>

<file path=xl/sharedStrings.xml><?xml version="1.0" encoding="utf-8"?>
<sst xmlns="http://schemas.openxmlformats.org/spreadsheetml/2006/main" count="2316" uniqueCount="608">
  <si>
    <t>บัญชีสรุปโครงการและงบประมาณ</t>
  </si>
  <si>
    <t>เทศบาลตำบลทัพทัน</t>
  </si>
  <si>
    <t>ยุทธศาสตร์/แนวทางการพัฒนา</t>
  </si>
  <si>
    <t>จำนวนโครงการ</t>
  </si>
  <si>
    <t>คิดเป็นร้อยละของ</t>
  </si>
  <si>
    <t>จำนวนงบประมาณ</t>
  </si>
  <si>
    <t>หน่วยดำเนินการ</t>
  </si>
  <si>
    <t>ที่ดำเนินการ</t>
  </si>
  <si>
    <t>โครงการทั้งหมด</t>
  </si>
  <si>
    <t>งบประมาณทั้งหมด</t>
  </si>
  <si>
    <t>1. ยุทธศาสตร์การพัฒนาโครงสร้างพื้นฐาน</t>
  </si>
  <si>
    <t>กองช่าง</t>
  </si>
  <si>
    <t>รวม</t>
  </si>
  <si>
    <t>กองการศึกษา</t>
  </si>
  <si>
    <t>สำนักปลัด</t>
  </si>
  <si>
    <t>4. ยุทธศาสตร์การพัฒนาคนและสังคมที่มีคุณภาพ</t>
  </si>
  <si>
    <t>ที่</t>
  </si>
  <si>
    <t>โครงการ/กิจกรรม</t>
  </si>
  <si>
    <t>งบ</t>
  </si>
  <si>
    <t xml:space="preserve">  สถานที่</t>
  </si>
  <si>
    <t>ประมาณ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</si>
  <si>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</si>
  <si>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</si>
  <si>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</si>
  <si>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</si>
  <si>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</si>
  <si>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</si>
  <si>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</si>
  <si>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</si>
  <si>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</si>
  <si>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</si>
  <si>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</si>
  <si>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</si>
  <si>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</si>
  <si>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รายละเอียดของโครงการ/กิจกรรม</t>
  </si>
  <si>
    <t>เขตเทศบาล</t>
  </si>
  <si>
    <t xml:space="preserve">   หน่วย</t>
  </si>
  <si>
    <t>ดำเนินงาน</t>
  </si>
  <si>
    <t xml:space="preserve"> -</t>
  </si>
  <si>
    <t>รวมทั้งสิ้น</t>
  </si>
  <si>
    <t>ตำบลทัพทัน</t>
  </si>
  <si>
    <t>5. ยุทธศาสตร์ส่งเสริมการพัฒนาทางด้านการเมืองการบริหาร</t>
  </si>
  <si>
    <t xml:space="preserve">1. ยุทธศาสตร์การพัฒนาทางด้านโครงสร้างพื้นฐาน </t>
  </si>
  <si>
    <t>3. ยุทธศาสตร์การพัฒนาเศรษฐกิจและการท่องเที่ยว</t>
  </si>
  <si>
    <t xml:space="preserve">ชื่อหน่วยงาน เทศบาลตำบลทัพทัน อำเภอทัพทัน จังหวัดอุทัยธานี </t>
  </si>
  <si>
    <t>กองสวัสดิ</t>
  </si>
  <si>
    <t>การสังคม</t>
  </si>
  <si>
    <t>2. ยุทธศาสตร์การพัฒนาทรัพยากรธรรมชาติและสิ่งแวดล้อม</t>
  </si>
  <si>
    <t>โครงการจัดทำสื่อประชาสัมพันธ์</t>
  </si>
  <si>
    <t>โครงการจัดหาน้ำดื่มสะอาดเพื่อประชาชน</t>
  </si>
  <si>
    <t>สาธารณสุข</t>
  </si>
  <si>
    <t>5. ยุทธศาสตร์การพัฒนาการเมืองการบริหาร</t>
  </si>
  <si>
    <t>กองสวัสดิการสังคม</t>
  </si>
  <si>
    <t>-</t>
  </si>
  <si>
    <t>กอง</t>
  </si>
  <si>
    <t>โครงการสนับสนุนค่าใช้จ่ายการบริหารสถานศึกษา</t>
  </si>
  <si>
    <t>ฯลฯ</t>
  </si>
  <si>
    <t>ในเขตเทศบาล</t>
  </si>
  <si>
    <t>โครงการจัดซื้อจัดจ้างอาหารเสริมนม</t>
  </si>
  <si>
    <t>โครงการจัดทำแผนพัฒนาและประชาคมเรื่องต่างๆ</t>
  </si>
  <si>
    <t>โครงการเทศบาลพบประชาชน</t>
  </si>
  <si>
    <t>ยุทธศาสตร์การพัฒนาขององค์กรปกครองส่วนท้องถิ่นในเขตจังหวัดอุทัยธานีที่ 1 การพัฒนาโครงสร้างพื้นฐาน</t>
  </si>
  <si>
    <t>ยุทธศาสตร์การพัฒนาขององค์กรปกครองส่วนท้องถิ่นในเขตจังหวัดอุทัยธานีที่ 2 การพัฒนาทรัพยากรธรรมชาติและสิ่งแวดล้อม</t>
  </si>
  <si>
    <t xml:space="preserve"> -เพื่อจ่ายเป็นค่าใช้จ่ายโครงการ เช่น ค่าวัสดุอุปกรณ์</t>
  </si>
  <si>
    <t xml:space="preserve">ค่าจัดทำป้าย ค่าตอบแทนวิทยากร ค่าอาหาร </t>
  </si>
  <si>
    <t>ค่าเครื่องดื่ม และอื่นๆ ฯลฯ</t>
  </si>
  <si>
    <t xml:space="preserve"> 1.1 แผนงานเคหะชุมชน</t>
  </si>
  <si>
    <t xml:space="preserve"> -เพื่อจ่ายเป็นค่าจ้างเหมาเก็บรวบรวมขยะเทศบาล</t>
  </si>
  <si>
    <t xml:space="preserve"> -เพื่อจ่ายเป็นค่าใช้จ่ายของโครงการ เช่น ค่าวัสดุ</t>
  </si>
  <si>
    <t xml:space="preserve">อุปกรณ์ ค่าจัดทำป้าย ค่าตอบแทนวิทยากร </t>
  </si>
  <si>
    <t>ค่าอาหาร ค่าเครื่องดื่มและอื่นๆ ฯลฯ</t>
  </si>
  <si>
    <t>ค่าจัดทำป้าย ค่าตอบแทนวิทยากร ค่าอาหาร</t>
  </si>
  <si>
    <t>ยุทธศาสตร์การพัฒนาขององค์กรปกครองส่วนท้องถิ่นในเขตจังหวัดอุทัยธานีที่ 3 การพัฒนาเศรษฐกิจและการท่องเที่ยว</t>
  </si>
  <si>
    <t>ค่าเครื่องดื่มและอื่นๆ ฯลฯ</t>
  </si>
  <si>
    <t xml:space="preserve"> -เพื่อจ่ายเป็นค่าใช้จ่ายโครงการ เช่น ค่าจัดทำสื่อ</t>
  </si>
  <si>
    <t>ประชาสัมพันธ์และจดหมายข่าวรายเดือนของ</t>
  </si>
  <si>
    <t>เทศบาลและค่าปรับปรุงเว็ปไซด์ ค่าจัดทำไวนิล</t>
  </si>
  <si>
    <t>เกี่ยวกับการท่องเที่ยวและอื่นๆ ฯลฯ</t>
  </si>
  <si>
    <t>ยุทธศาสตร์การพัฒนาขององค์กรปกครองส่วนท้องถิ่นในเขตจังหวัดอุทัยธานีที่ 4 การพัฒนาคนและสังคมที่มีคุณภาพ</t>
  </si>
  <si>
    <t>โครงการป้องกันและแก้ไขปัญหายาเสพติด</t>
  </si>
  <si>
    <t>เด็กเล็กเทศบาลตำบลทัพทัน</t>
  </si>
  <si>
    <t>โครงการจ้างเหมาครูฝึกสอนว่ายน้ำประจำสระว่ายน้ำ</t>
  </si>
  <si>
    <t xml:space="preserve"> -เพื่อจ่ายเป็นค่าจ้างเหมาผู้ช่วยครูฝึกสอนว่ายน้ำ</t>
  </si>
  <si>
    <t xml:space="preserve"> 5.1 แผนงานบริหารทั่วไป</t>
  </si>
  <si>
    <t>โครงการเลือกตั้งนายกเทศมนตรีและสมาชิกสภา</t>
  </si>
  <si>
    <t>โครงการจัดงานวันเทศบาล</t>
  </si>
  <si>
    <t>โครงการบูรณาการส่งเสริมการท่องเที่ยว</t>
  </si>
  <si>
    <t xml:space="preserve"> 5.3 แผนงานเคหะและชุมชน</t>
  </si>
  <si>
    <t>1.1 แผนงานเคหะและชุมชน</t>
  </si>
  <si>
    <t>เทศบาลตำบลทัพทัน อำเภอทัพทัน จังหวัดอุทัยธานี</t>
  </si>
  <si>
    <t>5.1 แผนงานบริหารงานทั่วไป</t>
  </si>
  <si>
    <t>5.2 แผนงานการรักษาความสงบภายใน</t>
  </si>
  <si>
    <t>5.3 แผนงานเคหะและชุมชน</t>
  </si>
  <si>
    <t>โครงการจ้างเหมากวาดถนนในเขตเทศบาล</t>
  </si>
  <si>
    <t xml:space="preserve"> -เพื่อจ่ายเป็นค่าจ้างเหมากวาดถนนในเขตเทศบาล</t>
  </si>
  <si>
    <t>กองสาธารณสุข</t>
  </si>
  <si>
    <t>(ผด.01)</t>
  </si>
  <si>
    <t>(ผด.02)</t>
  </si>
  <si>
    <t>พ.ศ.2562</t>
  </si>
  <si>
    <t>โครงการก่อสร้างถนนคสล.สายเข้ากลุ่มบ้าน</t>
  </si>
  <si>
    <t xml:space="preserve"> -เพื่อจ่ายเป็นเงินอุดหนุนโครงการเพิ่มประสิทธิภาพ</t>
  </si>
  <si>
    <t>องค์กรปกครองส่วนท้องถิ่นให้กับอำเภอทัพทัน</t>
  </si>
  <si>
    <t>อำเภอทัพทัน</t>
  </si>
  <si>
    <t>โครงการจัดทำแผนที่ภาษีและทะเบียนทรัพย์สิน</t>
  </si>
  <si>
    <t>หญ้าปล้อง</t>
  </si>
  <si>
    <t>กองคลัง</t>
  </si>
  <si>
    <t xml:space="preserve"> -เพื่อจ่ายเป็นค่าใช้จ่ายโครงการ เช่น ค่าจัดซื้อน้ำ</t>
  </si>
  <si>
    <t>สะอาดสำหรับใส่ภาชนะกลางที่ตั้งไว้ในเขตเทศบาล</t>
  </si>
  <si>
    <t>ค่าจัดทำป้าย ค่าตอบแทนวิทยากร ค่าเครื่องดื่มและ</t>
  </si>
  <si>
    <t>อื่นๆ ฯลฯ</t>
  </si>
  <si>
    <t>โครงการจ้างเหมาผู้ช่วยครูฝึกสอนว่ายน้ำประจำ</t>
  </si>
  <si>
    <t>สระว่ายน้ำเทศบาลตำบลทัพทัน</t>
  </si>
  <si>
    <t xml:space="preserve"> -เพื่อจ่ายเป็นค่าจ้างเหมาผู้ทำความสะอาดที่ศูนย์</t>
  </si>
  <si>
    <t xml:space="preserve"> -เพื่อจ่ายเป็นเงินอุดหนุนงบประมาณสำหรับโครงการ</t>
  </si>
  <si>
    <t>จ้างครูสอนภาษาอังกฤษให้กับโรงเรียนบ้านท่าดาน</t>
  </si>
  <si>
    <t>จ้างครูสอนภาษาอังกฤษให้กับโรงเรียนวัดทุ่งนาไทย</t>
  </si>
  <si>
    <t xml:space="preserve"> -เพื่อจ่ายเป็นเงินอุดหนุนงบประมาณอาหารกลางวัน</t>
  </si>
  <si>
    <t>ให้กับโรงเรียนประถมศึกษาในเขตเทศบาลตำบล</t>
  </si>
  <si>
    <t>ทัพทัน จำนวน 200 วัน</t>
  </si>
  <si>
    <t>โครงการสร้างความรู้ความเข้าใจในระบบการเมือง</t>
  </si>
  <si>
    <t>เงินอุดหนุนโครงการสำหรับการดำเนินงานตาม</t>
  </si>
  <si>
    <t>แนวทางโครงการพระราชดำริด้านสาธารณสุข</t>
  </si>
  <si>
    <t>โครงการตลาดนัดชุมชน</t>
  </si>
  <si>
    <t>โครงการส่งเสริมการเรียนรู้ของผู้สูงอายุ</t>
  </si>
  <si>
    <t>โครงการส่งเสริมสวัสดิการในการดูแลตนเองของ</t>
  </si>
  <si>
    <t>จิตใจของผู้สูงอายุ</t>
  </si>
  <si>
    <t>ตำบลหนองหญ้าปล้อง</t>
  </si>
  <si>
    <t>มีรายได้และอาชีพและอื่นๆ ฯลฯ</t>
  </si>
  <si>
    <t xml:space="preserve"> 2.1 แผนงานการศึกษา</t>
  </si>
  <si>
    <t xml:space="preserve"> 2.2 แผนงานสาธารณสุข</t>
  </si>
  <si>
    <t>ต้านยาเสพติด</t>
  </si>
  <si>
    <t>2.1 แผนงานการศึกษา</t>
  </si>
  <si>
    <t>2.2 แผนงานสาธารณสุข</t>
  </si>
  <si>
    <t>4.3 แผนงานศาสนาวัฒนธรรมและนันทนาการ</t>
  </si>
  <si>
    <t>แผนการดำเนินงาน  ประจำปี 2563</t>
  </si>
  <si>
    <t>พ.ศ.2563</t>
  </si>
  <si>
    <t>ยุทธศาสตร์จังหวัดที่ 3 ยุทธศาสตร์การยกระดับการพัฒนาคุณภาพชีวิตตามหลักปรัชญาเศรษฐกิจพอเพียง เสริมสร้างความมั่นคงภายในและความสงบเรียบร้อย</t>
  </si>
  <si>
    <t>นางสมหมาย นิโรจน์ หมู่ที่ 2 ตำบลทัพทัน</t>
  </si>
  <si>
    <t>(ปรากฎในแผนพัฒนาท้องถิ่น พ.ศ.2561-2565</t>
  </si>
  <si>
    <t>หน้า 33 โครงการที่ 10)</t>
  </si>
  <si>
    <t xml:space="preserve"> -เพื่อจ่ายเป็นค่าก่อสร้างผิวจราจรคสล.กว้าง 4 เมตร </t>
  </si>
  <si>
    <t>ยาว 130 เมตร หนา 0.15 เมตร ไหล่ทางหินคลุก</t>
  </si>
  <si>
    <t>กว้างข้างละ 0.20 เมตร หรือมีพื้นที่ผิวจราจรไม่น้อย</t>
  </si>
  <si>
    <t>กว่า 520 ตารางเมตร พร้อมขยายพื้นทางเดิม</t>
  </si>
  <si>
    <t>(รายละเอียดตามแบบเทศบาลตำบลทัพทันกำหนด)</t>
  </si>
  <si>
    <t>โครงก่อสร้างถนนคสล.สายต่อจากนาของนางดุจดาว</t>
  </si>
  <si>
    <t>สิงห์ลี ถึงลำห้วยขมิ้น หมู่ที่ 3 ตำบลทัพทัน</t>
  </si>
  <si>
    <t>หน้า 34 โครงการที่ 14)</t>
  </si>
  <si>
    <t>ยาว 140 เมตร หนา 0.15 เมตร ไหล่ทางหินคลุก</t>
  </si>
  <si>
    <t xml:space="preserve">โครงการก่อสร้างถนนคสล.จากบ้านนายสุรชัย </t>
  </si>
  <si>
    <t>สนิทม่วง จนถึงสิ้นสุดหมู่ที่ 4 ตำบลทัพทัน</t>
  </si>
  <si>
    <t>หน้า 38 โครงการที่ 22)</t>
  </si>
  <si>
    <t>กว้างข้างละ 0.20 เมตร หรือมีพื้นที่ผิวจราจร</t>
  </si>
  <si>
    <t xml:space="preserve">ไม่น้อยกว่า 560 ตารางเมตร </t>
  </si>
  <si>
    <t>โครงการก่อสร้างถนนคสล.จากบ้านนายวิชัย วัดสิงห์</t>
  </si>
  <si>
    <t>เข้าลานตากข้าว หมู่ที่ 5 ตำบลทัพทัน</t>
  </si>
  <si>
    <t>หน้า 39 โครงการที่ 24)</t>
  </si>
  <si>
    <t>โครงการก่อสร้างถนนหินคลุกเส้นหลังโรงสี</t>
  </si>
  <si>
    <t>ภูมิชาย จรูญพันธ์เกษม หมู่ที่ 6 ตำบลทัพทัน</t>
  </si>
  <si>
    <t>หน้า 39 โครงการที่ 25)</t>
  </si>
  <si>
    <t xml:space="preserve"> -เพื่อจ่ายเป็นค่าก่อสร้างผิวจราจรหินคลุกกว้าง  </t>
  </si>
  <si>
    <t xml:space="preserve">3 เมตร ยาว 672 เมตร หนาเฉลี่ย 0.15 เมตร </t>
  </si>
  <si>
    <t>พร้อมเกรดบดอัดแน่น</t>
  </si>
  <si>
    <t>โครงการก่อสร้างถนนคสล.ทางเข้าบ้านนางละเอียด</t>
  </si>
  <si>
    <t>จีระดิษฐ์ หมู่ที่ 6 ตำบลทัพทัน</t>
  </si>
  <si>
    <t>หน้า 40 โครงการที่ 26)</t>
  </si>
  <si>
    <t xml:space="preserve"> -เพื่อจ่ายเป็นค่าก่อสร้างผิวจราจรหินคลุกกว้าง</t>
  </si>
  <si>
    <t>4 เมตร ยาว 139 เมตร หนา 0.15 เมตร ไหล่ทาง</t>
  </si>
  <si>
    <t>หินคลุกกว้างข้างละ 0.20 เมตร หรือพื้นที่ผิวจราจร</t>
  </si>
  <si>
    <t xml:space="preserve">ไม่น้อยกว่า 565 ตารางเมตร </t>
  </si>
  <si>
    <t xml:space="preserve"> -พร้อมเทคอนกรีตหูช้างทางเชื่อม 9 ตารางเมตร</t>
  </si>
  <si>
    <t>โครงการก่อสร้างถนนคสล.ข้างสวนบ้านอาจารย์</t>
  </si>
  <si>
    <t xml:space="preserve">กมล เจียมเจือจันทร์ ถึงหน้าบ้านอาจารย์สมพุทธ </t>
  </si>
  <si>
    <t>เรียงครุฑ</t>
  </si>
  <si>
    <t>หน้า 41 โครงการที่ 30)</t>
  </si>
  <si>
    <t>โครงการก่อสร้างถนนคสล.สายข้างสระลุงเฉลิม</t>
  </si>
  <si>
    <t>ไปร่วมสายข้างบ้านลุงน่วม หมู่ที่ 8 ตำบลทัพทัน</t>
  </si>
  <si>
    <t xml:space="preserve"> -เพื่อจ่ายเป็นค่าก่อสร้างผิวจราจรคสล.กว้าง</t>
  </si>
  <si>
    <t>4 เมตร ยาว 130 เมตร หนา 0.15 เมตร ไหล่ทาง</t>
  </si>
  <si>
    <t>ไม่น้อยกว่า 520 ตารางเมตร พร้อมวางท่อระบายน้ำ</t>
  </si>
  <si>
    <t>คสล.ขนาดเส้นผ่าศูนย์กลาง 0.40 เมตร จำนวน</t>
  </si>
  <si>
    <t>โครงการก่อสร้างถนนคสล.เข้ากลุ่มบ้านนายโลม</t>
  </si>
  <si>
    <t>พรมสุรินทร์ หมู่ที่ 1 ตำบลหนองหญ้าปล้อง</t>
  </si>
  <si>
    <t>หน้า 42 โครงการที่ 32)</t>
  </si>
  <si>
    <t>หน้า 43 โครงการที่ 37)</t>
  </si>
  <si>
    <t>4 เมตร ยาว 140 เมตร หนา 0.15 เมตร ไหล่ทาง</t>
  </si>
  <si>
    <r>
      <t xml:space="preserve">7 ท่อน 1 ช่อง </t>
    </r>
    <r>
      <rPr>
        <sz val="10"/>
        <rFont val="DilleniaUPC"/>
        <family val="1"/>
      </rPr>
      <t>(รายละเอียดตามแบบเทศบาลตำบลทัพทันกำหนด)</t>
    </r>
  </si>
  <si>
    <t>โครงการก่อสร้างถนนผิวจราจรหินคลุกเส้นบ้าน</t>
  </si>
  <si>
    <t>นายเพ็ชร  บัวผัน หมู่ที่ 2 ตำบลหนองหญ้าปล้อง</t>
  </si>
  <si>
    <t xml:space="preserve"> -เพื่อจ่ายเป็นค่าก่อสร้างผิวจราจรคสล.กว้าง 3 เมตร</t>
  </si>
  <si>
    <t>ยาว 300 เมตร หนา0.15 เมตร เสริมดินถมอัดแน่น</t>
  </si>
  <si>
    <t xml:space="preserve">กว้างเฉลี่ย 3 เมตร สูงเฉลี่ย 0.30 เมตร </t>
  </si>
  <si>
    <t>ยาว 300 เมตร (รายละเอียดตามแบบแปลนเทศบาล</t>
  </si>
  <si>
    <t>ตำบลทัพทัน)</t>
  </si>
  <si>
    <t>หน้า 44 โครงการที่ 38)</t>
  </si>
  <si>
    <t>นายพาน ณะเหตุการณ์ หมู่ที่ 2 ตำบลหนองหญ้า</t>
  </si>
  <si>
    <t xml:space="preserve">ปล้อง </t>
  </si>
  <si>
    <t>หน้า 44 โครงการที่ 39)</t>
  </si>
  <si>
    <t>3 เมตร ยาว 100 เมตร หนา 0.15 เมตร พร้อม</t>
  </si>
  <si>
    <t>เกรดบดอัดแน่น</t>
  </si>
  <si>
    <t>โครงการก่อสร้างถนนคสล.ตั้งแต่บ้านนายสำรวย</t>
  </si>
  <si>
    <t>กมุทชาติ ถึงบ้านนางประทีป มูลทรัพย์ หมู่ที่ 3</t>
  </si>
  <si>
    <t>หน้า 46 โครงการที่ 44)</t>
  </si>
  <si>
    <t>นางประจบ จบศรี ถึงบ้านนายประจวบ ดำนิล</t>
  </si>
  <si>
    <t>หมู่ที่ 4 ตำบลหนองหญ้าปล้อง</t>
  </si>
  <si>
    <t>หน้า 46 โครงการที่ 45)</t>
  </si>
  <si>
    <t>4 เมตร หนา 0.15 เมตร ไหล่ทางข้างละ 0.20 เมตร</t>
  </si>
  <si>
    <t>ระยะทาง 66 เมตร หรือพื้นที่ผิวจราจรไม่น้อยกว่า</t>
  </si>
  <si>
    <t>246 ตารางเมตร</t>
  </si>
  <si>
    <t>โครงการปรับปรุงถนนหินคลุกสายจากถนนลาดยาง</t>
  </si>
  <si>
    <t>ดอนหวาย-สำนักโก เข้ากลุ่มบ้านนายประทีป</t>
  </si>
  <si>
    <t xml:space="preserve">3 เมตร ยาว 120 เมตร หนาเฉลี่ย 0.15 เมตร </t>
  </si>
  <si>
    <t>หน้า 47 โครงการที่ 48)</t>
  </si>
  <si>
    <t>โครงการก่อสร้างผิวจราจรคสล.จากบ้านนางแตงอ่อน</t>
  </si>
  <si>
    <t>พูลเขตรกิจ ไปถึงฟาร์มหมูชุมชน หมู่ที่ 5 ตำบล</t>
  </si>
  <si>
    <t>หนองหญ้าปล้อง</t>
  </si>
  <si>
    <t>หน้า 51 โครงการที่ 60)</t>
  </si>
  <si>
    <t xml:space="preserve"> -เพื่อจ่ายเป็นค่าก่อสร้างผิวจราจรคสล.กว้าง 4 เมตร</t>
  </si>
  <si>
    <t>ยาว 235 เมตร หนา 0.15 เมตร ไหล่ทางหินคลุก</t>
  </si>
  <si>
    <t>ข้างละ 0.20 เมตร หรือพื้นที่ผิวจราจรไม่น้อยกว่า</t>
  </si>
  <si>
    <t>940 ตารางเมตร</t>
  </si>
  <si>
    <t>โครงการก่อสร้างผิวจราจรหินคลุกทางเข้าบ้าน</t>
  </si>
  <si>
    <t>นายทิม ศิริเขตรกรณ์ หมู่ที่5 ตำบลหนองหญ้าปล้อง</t>
  </si>
  <si>
    <t>หน้า 51 โครงการที่ 61)</t>
  </si>
  <si>
    <t>4 เมตร ยาว 80 เมตร หนาเฉลี่ย 0.10 เมตร</t>
  </si>
  <si>
    <t xml:space="preserve">พร้อมเกรดบดอัดแน่น </t>
  </si>
  <si>
    <t>โครงการก่อสร้างผิวจราจรคสล.จากลานตากข้าว</t>
  </si>
  <si>
    <t>ถึงหน้าบ้านนายดอกรัง จินดาวงษ์ หมู่ที่ 6</t>
  </si>
  <si>
    <t>หน้า 52 โครงการที่ 63)</t>
  </si>
  <si>
    <t>กว้างข้างละ 0.20 เมตร หรือพื้นที่ผิวจราจร</t>
  </si>
  <si>
    <t>ไม่น้อยกว่า 560 ตารางเมตร</t>
  </si>
  <si>
    <t>โครงการก่อสร้างถนนคสล.เส้นหน้าบ้านนายคมสันต์</t>
  </si>
  <si>
    <t>สารตินภากุล เลขที่ 36 ถึงหน้าโรงงานปุ๋ยเก่า</t>
  </si>
  <si>
    <t>ต่อถนนทัพทัน-หนองเต่า หมู่ที่ 1 ตำบลเขาขี้ฝอย</t>
  </si>
  <si>
    <t>ยาว 191 เมตร หนา 0.15 เมตร ไม่มีไหล่ทาง</t>
  </si>
  <si>
    <t>ผิวจราจรไม่น้อยกว่า 764 ตารางเมตร</t>
  </si>
  <si>
    <t>หน้า 53 โครงการที่ 66)</t>
  </si>
  <si>
    <t>โครงการก่อสร้างถนนผิวจราจรคสล.เส้นจากบ้าน</t>
  </si>
  <si>
    <t>นายบุญยัง เชื้อกสิกรรม บ้านเลขที่ 8 หมู่ที่ 2</t>
  </si>
  <si>
    <t>หน้า 54 โครงการที่ 70)</t>
  </si>
  <si>
    <t>กว้างข้างละ 0.20 เมตร หรือพื้นที่ผิวจราจรไม่น้อย</t>
  </si>
  <si>
    <t>โครงการก่อสร้างถนนคสล.สายหมู่ที่ 2 ถึงหมู่ที่ 3</t>
  </si>
  <si>
    <t xml:space="preserve">ตำบลเขาขี้ฝอย </t>
  </si>
  <si>
    <t>หน้า 55 โครงการที่ 73)</t>
  </si>
  <si>
    <t xml:space="preserve">กว่า 560 ตารางเมตร </t>
  </si>
  <si>
    <t>โครงการก่อสร้างถนนคสล.สายหมู่ที่ 3 ถึงหมู่ที่ 2</t>
  </si>
  <si>
    <t>หน้า 56 โครงการที่ 74)</t>
  </si>
  <si>
    <t>ยาว 143 เมตร หนา 0.15 เมตร ไม่มีไหล่ผิวจราจร</t>
  </si>
  <si>
    <t>ไม่น้อยกว่า 572 ตารางเมตร</t>
  </si>
  <si>
    <t>โครงการก่อสร้างถนนคสล.จากบ้านนายสุรสิทธิ์</t>
  </si>
  <si>
    <t>บ้านเลขที่ 24 หมู่ที่ 4 เชื่อมต่อหมู่ที่ 3 ตำบลเขาขี้ฝอย</t>
  </si>
  <si>
    <t>หน้า 59 โครงการที่ 80)</t>
  </si>
  <si>
    <t>ยาว 188 เมตร หนา 0.15 เมตร ไหล่ทางหินคลุก</t>
  </si>
  <si>
    <t>กว่า 752 ตารางเมตร</t>
  </si>
  <si>
    <t>โครงการก่อสร้างถนนคสล.เส้นจากศาลาบ้าน</t>
  </si>
  <si>
    <t>จ.ส.อ.บัญชา อารินทร์ หมู่ที่ 5 ตำบลเขาขี้ฝอย</t>
  </si>
  <si>
    <t>หน้า 59 โครงการที่ 81)</t>
  </si>
  <si>
    <t>ยาว 140 เมตร หนา 0.15 เมตร ไหล่หินคลุกข้างละ</t>
  </si>
  <si>
    <t>0.20 เมตร หรือพื้นที่ผิวจราจรไม่น้อยกว่า 560</t>
  </si>
  <si>
    <t>ตารางเมตร</t>
  </si>
  <si>
    <t>โครงการก่อสร้างถนนคสล.สายทางเข้าบ้านนางเรณู</t>
  </si>
  <si>
    <t>หาญธัญการ บ้านเลขที่หมู่ที่ 5 ตำบลเขาขี้ฝอย</t>
  </si>
  <si>
    <t>หน้า 61 โครงการที่ 85)</t>
  </si>
  <si>
    <t>ยาว 47 เมตร หนา 0.15 เมตร ไหล่ทางหินคลุก</t>
  </si>
  <si>
    <t xml:space="preserve">ข้างละ 0.20 เมตร หรือพื้นที่ผิวจราจรไม่น้อยกว่า </t>
  </si>
  <si>
    <t>188 ตารางเมตร</t>
  </si>
  <si>
    <t>โครงการก่อสร้างถนนคสล.จากถนนคสล.สายแยก</t>
  </si>
  <si>
    <t>เขาแหลมเข้ากลุ่มบ้านนายเหลี่ยม ศรชัย หมู่ที่ 6</t>
  </si>
  <si>
    <t>ตำบลเขาขี้ฝอย</t>
  </si>
  <si>
    <t>หน้า 62 โครงการที่ 88)</t>
  </si>
  <si>
    <t>โครงการเจาะบ่อบาดาล หมู่ที่ 6 ตำบลเขาขี้ฝอย</t>
  </si>
  <si>
    <t>หน้า 62 โครงการที่ 89)</t>
  </si>
  <si>
    <t xml:space="preserve"> -เจาะบ่อบาดาล ขนาดเส้นผ่าศูนย์กลาง 6 นิ้ว</t>
  </si>
  <si>
    <t xml:space="preserve">ชนิดท่อ  PVC ชั้น 13.5 ความลึกบ่อ 100 เมตร </t>
  </si>
  <si>
    <t>จำนวน 1 แห่ง</t>
  </si>
  <si>
    <t>(ตามกรมบัญชีกลางสำนักงบประมาณ)</t>
  </si>
  <si>
    <t>โครงการก่อสร้างถนนคสล.สายจากบ้านนางสำรวย</t>
  </si>
  <si>
    <t xml:space="preserve">เส็งหะพันธ์ เลขที่ 49 ถึงบ้านนายวินัย พานิช </t>
  </si>
  <si>
    <t>เลขที่ 50 หมู่ที่ 1 ตำบลทุ่งนาไทย</t>
  </si>
  <si>
    <t>หน้า 63 โครงการที่ 92)</t>
  </si>
  <si>
    <t>กว่า 560 ตารางเมตร พร้อมขยายพื้นทางเดิม</t>
  </si>
  <si>
    <t>โครงการก่อสร้างถนนคสล.สายสามแยกบ่อโยก</t>
  </si>
  <si>
    <t>หมู่ที่ 2 เชื่อมต่อหมู่ที่ 3 ตำบลทุ่งนาไทย</t>
  </si>
  <si>
    <t>ยาว 187 เมตร หนา 0.15 เมตร ไหล่ทางหินคลุก</t>
  </si>
  <si>
    <t xml:space="preserve">กว่า 748 ตารางเมตร </t>
  </si>
  <si>
    <t>โครงการก่อสร้างถนนคสล.สายหน้าบ้านนายคนอง</t>
  </si>
  <si>
    <t>พูลเขตรวิทย์ ถึงหน้าที่บ้านนางสาทิพย์ สมพงษ์</t>
  </si>
  <si>
    <t>หมู่ที่ 3 ตำบลทุ่งนาไทย</t>
  </si>
  <si>
    <t>โครงการก่อสร้างถนนคสล.สายบ้านนางทองผิน</t>
  </si>
  <si>
    <t>ถึงทางแยก หมู่ที่ 4 ตำบลทุ่งนาไทย</t>
  </si>
  <si>
    <t>หน้า 66 โครงการที่ 101)</t>
  </si>
  <si>
    <t>หน้า 68 โครงการที่ 104)</t>
  </si>
  <si>
    <t>โครงการปรับปรุงซ่อมแซมประปาหมู่บ้าน หมู่ที่ 5</t>
  </si>
  <si>
    <t>ตำบลทุ่งนาไทย</t>
  </si>
  <si>
    <t>หน้า 69 โครงการที่ 106)</t>
  </si>
  <si>
    <t xml:space="preserve"> -เพื่อจ่ายเป็นค่าเปลี่ยนไม้เนื้อแข็งรองถัง </t>
  </si>
  <si>
    <t>ไฟเบอร์กลาส เปลี่ยนถังไฟเบอร์กลาส 2 ลูกบาศก์</t>
  </si>
  <si>
    <t>เมตร จำนวน 4 ใบ อุปกรณ์ยึดถังพร้อมทาสีหอ</t>
  </si>
  <si>
    <t>ประปาใหม่</t>
  </si>
  <si>
    <t>โครงการก่อสร้างท่อลอดเหลี่ยมซอยบ้านนายหลุยส์</t>
  </si>
  <si>
    <t>หมู่ที่ 6 ตำบลทุ่งนาไทย</t>
  </si>
  <si>
    <t>หน้า 71 โครงการที่ 111)</t>
  </si>
  <si>
    <t xml:space="preserve"> -เพื่อจ่ายเป็นค่าวางท่อลอดเหลี่ยม ขนาด </t>
  </si>
  <si>
    <t>1.20X1.20 เมตร จำนวน 6 ท่อน รื้อคอนกรีต</t>
  </si>
  <si>
    <t>พร้อมเทคอนกรีตกว้าง 4 เมตร ยาว 10 เมตร</t>
  </si>
  <si>
    <t>หรือพื้นที่ผิวจราจรไม่น้อยกว่า 40 ตารางเมตร</t>
  </si>
  <si>
    <t>โครงการก่อสร้างถนนคสล.จากถนนสายบ้าน</t>
  </si>
  <si>
    <t>หนองเตย ไปกลุ่มบ้านนายศักดิ์ ม่วงสุข หมู่ที่ 6</t>
  </si>
  <si>
    <t>หน้า 72 โครงการที่ 112)</t>
  </si>
  <si>
    <t>ยาว 220 เมตร หนา 0.15 เมตร มีไหล่ทางหินคลุก</t>
  </si>
  <si>
    <t>ข้างละ 0.20 เมตร ยกเว้นช่วง STA 0+180 ถึง</t>
  </si>
  <si>
    <t>0+220 ไม่มีไหล่ทาง หรือพื้นที่ไม่น้อยกว่า 660</t>
  </si>
  <si>
    <t>โครงการก่อสร้างถนนคสล.หมู่ที่ 7 ตำบลทุ่งนาไทย</t>
  </si>
  <si>
    <t>ไปเชื่อมหมู่ที่ 1 ตำบลเขาขี้ฝอย</t>
  </si>
  <si>
    <t>หน้า 73 โครงการที่ 114)</t>
  </si>
  <si>
    <t>ยุทธศาสตร์จังหวัดที่ 4 ยุทธศาสตร์การบริหารจัดการทรัพยากรธรรมชาติและสิ่งแวดล้อมอย่างสมดุล และเป็นระบบบนพื้นฐานการมีส่วนร่วมของทุกภาคส่วน</t>
  </si>
  <si>
    <t xml:space="preserve">2. ยุทธศาสตร์การพัฒนาทรัพยากรธรรมชาติและสิ่งแวดล้อม </t>
  </si>
  <si>
    <t>โครงการอนุรักษ์พันธุ์กรรมพืชอันเนื่องมาจาก</t>
  </si>
  <si>
    <t>หน้า 101 โครงการที่ 1)</t>
  </si>
  <si>
    <t>หน้า 102 โครงการที่ 1)</t>
  </si>
  <si>
    <t>ตำบลทัพทัน จำนวน 7 คน</t>
  </si>
  <si>
    <t>โครงการจ้างเหมาตัดหญ้าบริเวณไหล่ทางถนน</t>
  </si>
  <si>
    <t>ในเขตเทศบาลตำบลทัพทัน</t>
  </si>
  <si>
    <t xml:space="preserve"> -เพื่อจ่ายเป็นค่าจ้างเหมาตัดหญ้าบริเวณไหล่ทาง</t>
  </si>
  <si>
    <t>ในเขตตำบลทัพทัน จำนวน 8 คน</t>
  </si>
  <si>
    <t>หน้า 102 โครงการที่ 2)</t>
  </si>
  <si>
    <t>โครงการจ้างเหมาเก็บรวบรวมขยะเทศบาล</t>
  </si>
  <si>
    <t>หน้า 103 โครงการที่ 4)</t>
  </si>
  <si>
    <t>ในเขตตำบลทัพทัน จำนวน 1 คน</t>
  </si>
  <si>
    <t>จำนวน 2 คน</t>
  </si>
  <si>
    <t>ยุทธศาสตร์จังหวัดที่ 1 ยุทธศาสตร์การสร้างคุณค่าการท่องเที่ยว ควบคู่วิถีชีวิตเอกลักษณ์และวัฒนธรรมของจังหวัดสู่สากล</t>
  </si>
  <si>
    <t>หน้า 110 โครงการที่ 1)</t>
  </si>
  <si>
    <t xml:space="preserve"> -เพื่อจ่ายเป็นค่าใช้จ่ายของโครงการ เช่น ค่าจัดทำ</t>
  </si>
  <si>
    <t>สื่อประชาสัมพันธ์และจดหมายข่าวรายเดือนเทศบาล</t>
  </si>
  <si>
    <t>และค่าปรับปรุงเว็ปไซด์ ค่าจัดทำไวนิลเกี่ยวกับการ</t>
  </si>
  <si>
    <t>ท่องเที่ยวและอื่นๆ ฯลฯ</t>
  </si>
  <si>
    <t>หน้า 113 โครงการที่ 4)</t>
  </si>
  <si>
    <t>อุปกรณ์ ค่าจัดทำป้าย ค่าอาหาร เครื่องดื่มและอื่นๆ</t>
  </si>
  <si>
    <t>หน้า 115  โครงการที่ 3)</t>
  </si>
  <si>
    <t>อุปกรณ์ ค่าจัดทำป้าย ค่าอาหาร เครื่องดื่ม ส่งเสริม</t>
  </si>
  <si>
    <t>ให้มีประชาชนมีสถานที่จำหน่ายผลิตภัณฑ์และสินค้า</t>
  </si>
  <si>
    <t>โครงการจ้างเหมาผู้ดูแลศูนย์บริการข้อมูลแหล่ง</t>
  </si>
  <si>
    <t>ท่องเที่ยวและพัฒนาการท่องเที่ยว</t>
  </si>
  <si>
    <t>หน้า 115  โครงการที่ 4)</t>
  </si>
  <si>
    <t xml:space="preserve"> -เพื่อจ่ายเป็นค่าใช้จ่ายโครงการจ้างเหมาศูนย์บริการ</t>
  </si>
  <si>
    <t>ข้อมูลแหล่งท่องเที่ยวและพัฒนาการท่องเที่ยว</t>
  </si>
  <si>
    <t>ยุทธศาสตร์จังหวัดที่ 3 ยุทธศาสตร์กายกระดับการพัฒนาคุณภาพชีวิตตามหลักปรัชญาเศรษฐกิจพอเพียง เสริมสร้างความมั่นคงภายในและความสงบเรียบร้อย</t>
  </si>
  <si>
    <t>(ปรากฏในแผนพัฒนาท้องถิ่น พ.ศ.2561-2565</t>
  </si>
  <si>
    <t xml:space="preserve"> หน้า 121 โครงการที่ 1)</t>
  </si>
  <si>
    <t>การปกครองในระบอบประชาธิปไตยอันมีพระมหา</t>
  </si>
  <si>
    <t>กษัตริย์ทรงเป็นประมุข</t>
  </si>
  <si>
    <t xml:space="preserve"> หน้า 121 โครงการที่ 2)</t>
  </si>
  <si>
    <t>อุปกรณ์ ค่าจัดทำป้าย ค่าตอบแทนวิทยากร</t>
  </si>
  <si>
    <t>ค่าอาหาร เครื่องดื่มและอื่นๆ ฯลฯ</t>
  </si>
  <si>
    <t>โครงการปลูกและปลุกจิตสำนึกการต่อต้าน</t>
  </si>
  <si>
    <t>การทุจริต</t>
  </si>
  <si>
    <t xml:space="preserve"> หน้า 122 โครงการที่ 4)</t>
  </si>
  <si>
    <t>โครงการสานสัมพันธ์แลกเปลี่ยนภูมิปัญญา</t>
  </si>
  <si>
    <t>เพื่อการพัฒนาคุณภาพชีวิต</t>
  </si>
  <si>
    <t>หน้า 127  โครงการที่ 10)</t>
  </si>
  <si>
    <t>โครงการส่งเสริมสุขภาพร่างกายอารมณ์ สังคม</t>
  </si>
  <si>
    <t>หน้า 133  โครงการที่ 21)</t>
  </si>
  <si>
    <t>หน้า 133  โครงการที่ 22)</t>
  </si>
  <si>
    <t>ของผู้สูงอายุและทำประโยชน์เพื่อชุมชนและสังคม</t>
  </si>
  <si>
    <t>หน้า 134  โครงการที่ 23)</t>
  </si>
  <si>
    <t>โครงการส่งเสริมความสามารถด้านวัฒนธรรม</t>
  </si>
  <si>
    <t>ภูมิปัญญา ผู้สูงอายุที่มีอยู่</t>
  </si>
  <si>
    <t>หน้า 134  โครงการที่ 24)</t>
  </si>
  <si>
    <t>โครงการส่งเสริมการมีรายได้และการมีงานทำ</t>
  </si>
  <si>
    <t>ของผู้สูงอายุ</t>
  </si>
  <si>
    <t>หน้า 135  โครงการที่ 25)</t>
  </si>
  <si>
    <t>โครงการ To be number one ต้านยาเสพติด</t>
  </si>
  <si>
    <t>หน้า 139  โครงการที่ 1)</t>
  </si>
  <si>
    <t>โครงการส่งเสริมการแข่งขันท้องถิ่นสัมพันธ์</t>
  </si>
  <si>
    <t>หน้า 139  โครงการที่ 2)</t>
  </si>
  <si>
    <t>โครงการฝึกอบรมเพิ่มศักยภาพบุคลากรทาง</t>
  </si>
  <si>
    <t>การศึกษา</t>
  </si>
  <si>
    <t>หน้า 139  โครงการที่ 3)</t>
  </si>
  <si>
    <t>โครงการเงินอุดหนุนอาหารกลางวันแก่โรงเรียน</t>
  </si>
  <si>
    <t>หน้า 141  โครงการที่ 4)</t>
  </si>
  <si>
    <t xml:space="preserve"> -เพื่อจ่ายเป็นค่าอาหารเสริมนม (นม) ให้แก่ศูนย์</t>
  </si>
  <si>
    <t>พัฒนาเด็กเล็กของเทศบาลตำบลทัพทันและโรงเรียน</t>
  </si>
  <si>
    <t>หน้า 141  โครงการที่ 6)</t>
  </si>
  <si>
    <t>โครงการจ้างเหมาผู้ช่วยครูผู้ดูแลเด็กเล็ก</t>
  </si>
  <si>
    <t>หน้า 141  โครงการที่ 7)</t>
  </si>
  <si>
    <t xml:space="preserve"> -เพื่อจ่ายเป็นค่าจ้างเหมาผู้ช่วยครูผู้ดูแลเด็กที่</t>
  </si>
  <si>
    <t>ที่ศูนย์พัฒนาเด็กเล็กเทศบาลตำบลทัพทัน</t>
  </si>
  <si>
    <t>ศูนย์พัฒนาเด็กเล็กของเทศบาลตำบลทัพทัน</t>
  </si>
  <si>
    <t>โครงการจ้างเหมาผู้ทำความสะอาดที่ศูนย์พัฒนา</t>
  </si>
  <si>
    <t>พัฒนาเด็กเล็กเทศบาลตำบลทัพทัน</t>
  </si>
  <si>
    <t>โครงการจ้างเหมาผู้ทำความสะอาดที่สระว่ายน้ำ</t>
  </si>
  <si>
    <t xml:space="preserve"> -เพื่อจ่ายเป็นค่าจ้างเหมาผู้ทำความสะอาดที่สระ</t>
  </si>
  <si>
    <t>ว่ายน้ำเทศบาลตำบลทัพทัน</t>
  </si>
  <si>
    <t xml:space="preserve"> -เพื่อจ่ายเป็นค่าจ้างเหมาครูฝึกสอนว่ายน้ำประจำ</t>
  </si>
  <si>
    <t>หน้า 142  โครงการที่ 11)</t>
  </si>
  <si>
    <t>หน้า 142  โครงการที่ 10)</t>
  </si>
  <si>
    <t>ประจำสระว่ายน้ำเทศบาลตำบลทัพทัน</t>
  </si>
  <si>
    <t>โครงการจัดการศึกษาเพื่อสร้างสังคมแห่งการเรียนรู้</t>
  </si>
  <si>
    <t>โครงการอบรมคุณธรรมจริยธรรมนักเรียน</t>
  </si>
  <si>
    <t>หน้า 143  โครงการที่ 13)</t>
  </si>
  <si>
    <t>เงินอุดหนุนโครงการจ้างครูสอนภาษาอังกฤษ</t>
  </si>
  <si>
    <t>ให้กับโรงเรียนอนุบาลทัพทัน</t>
  </si>
  <si>
    <t>หน้า 143  โครงการที่ 14)</t>
  </si>
  <si>
    <t>จ้างครูสอนภาษาอังกฤษให้กับโรงเรียนอนุบาลทัพทัน</t>
  </si>
  <si>
    <t>ให้กับโรงเรียนวัดทุ่งนาไทย</t>
  </si>
  <si>
    <t>หน้า 144  โครงการที่ 15)</t>
  </si>
  <si>
    <t>เงินอุดหนุนโครงการจ้างครูสอนวิชาสังคม</t>
  </si>
  <si>
    <t>ให้กับโรงเรียนทัพทันอนุสรณ์</t>
  </si>
  <si>
    <t>หน้า 144  โครงการที่ 16)</t>
  </si>
  <si>
    <t>จ้างครูสอนวิชาสังคมให้กับโรงเรียนทัพทันอนุสรณ์</t>
  </si>
  <si>
    <t>เงินอุดหนุนโครงการจ้างครูสอนวิชาภาษาอังกฤษ</t>
  </si>
  <si>
    <t>ให้กับโรงเรียนบ้านท่าดาน</t>
  </si>
  <si>
    <t>หน้า 145  โครงการที่ 17)</t>
  </si>
  <si>
    <t>หน้า 145  โครงการที่ 18)</t>
  </si>
  <si>
    <t xml:space="preserve"> -1.เพื่อจ่ายเป็นค่าอาหารกลางวันให้แก่ศูนย์พัฒนา</t>
  </si>
  <si>
    <t>2.เพื่อจ่ายเป็นค่าจัดการเรียนการสอน(รายหัว)ให้แก่</t>
  </si>
  <si>
    <t>ศูนย์พัฒนาเด็กเล็กเทศบาลตำบลทัพทัน</t>
  </si>
  <si>
    <t>3.เพื่อจ่ายเป็นค่าหนังสือ ค่าอุปกรณ์ ค่าเครื่องแบบ</t>
  </si>
  <si>
    <t>และค่ากิจกรรมให้กับนักเรียนศูนย์พัฒนาเด็กเล็ก</t>
  </si>
  <si>
    <t>หน้า 149  โครงการที่ 1)</t>
  </si>
  <si>
    <t>หน้า 151  โครงการที่ 4)</t>
  </si>
  <si>
    <t>โครงการตรวจคุณภาพน้ำดื่ม</t>
  </si>
  <si>
    <t xml:space="preserve"> -เพื่อจ่ายเป็นค่าใช้จ่ายในการดำเนินโครงการ เช่น</t>
  </si>
  <si>
    <t>ค่าวัสดุอุปกรณ์ ค่าจัดทำป้าย ค่าตอบแทนวิทยากร</t>
  </si>
  <si>
    <t>โครงการสุขาภิบาลอาหาร</t>
  </si>
  <si>
    <t>หน้า 152  โครงการที่ 5)</t>
  </si>
  <si>
    <t>ค่าอาหาร ค่าเครื่องดื่ม และอื่นๆ ฯลฯ</t>
  </si>
  <si>
    <t>หน้า 153  โครงการที่ 7)</t>
  </si>
  <si>
    <t>โครงการรณรงค์ให้สุขศึกษาและเผยแพร่</t>
  </si>
  <si>
    <t>ประชาสัมพันธ์โรคตามฤดูกาล</t>
  </si>
  <si>
    <t>หน้า 154  โครงการที่ 9)</t>
  </si>
  <si>
    <t xml:space="preserve"> -เพื่อจ่ายเป็นเงินอุดหนุนงบประมาณโครงการ</t>
  </si>
  <si>
    <t>สำหรับการดำเนินงานตามแนวทางโครงการพระราช</t>
  </si>
  <si>
    <t>ดำริด้านสาธารณสุขให้กับคณะกรรมการในเขต</t>
  </si>
  <si>
    <t>โครงการจังหวัดสะอาด 3 RS ประชารัฐเทศบาล</t>
  </si>
  <si>
    <t>หน้า 155  โครงการที่ 10)</t>
  </si>
  <si>
    <t>โครงการบ้านสะอาดสิ่งแวดล้อมยั่งยืน</t>
  </si>
  <si>
    <t>หน้า 155  โครงการที่ 11)</t>
  </si>
  <si>
    <t>โครงการสัตว์ปลอดโรค คนปลอดภัย จากโรคพิษ</t>
  </si>
  <si>
    <t>สุนัขบ้า</t>
  </si>
  <si>
    <t>หน้า 155  โครงการที่ 12)</t>
  </si>
  <si>
    <t>ยุทธศาสตร์การพัฒนาขององค์กรปกครองส่วนท้องถิ่นในเขตจังหวัดอุทัยธานีที่ 5  การพัฒนาการเมืองการบริหาร</t>
  </si>
  <si>
    <t>โครงการฝึกอบรมทัศนศึกษาดูงานของคณะผู้บริหาร</t>
  </si>
  <si>
    <t>สมาชิกสภาฯ พนักงานและพนักงานจ้าง</t>
  </si>
  <si>
    <t>หน้า 159  โครงการที่ 1)</t>
  </si>
  <si>
    <t>โครงการเพิ่มประสิทธิภาพและเร่งรัดการจัดเก็บ</t>
  </si>
  <si>
    <t>รายได้</t>
  </si>
  <si>
    <t>หน้า 159  โครงการที่ 3)</t>
  </si>
  <si>
    <t>เงินอุดหนุนโครงการเพิ่มประสิทธิภาพศูนย์ปฏิบัติ</t>
  </si>
  <si>
    <t>การร่วมในการช่วยเหลือประชาชนขององค์กร</t>
  </si>
  <si>
    <t>ปกครองส่วนท้องถิ่น</t>
  </si>
  <si>
    <t>หน้า 160  โครงการที่ 4)</t>
  </si>
  <si>
    <t>ศูนย์ปฏิบัติการร่วมในการช่วยเหลือประชาชนของ</t>
  </si>
  <si>
    <t>หน้า 168  โครงการที่ 5)</t>
  </si>
  <si>
    <t>หน้า 171  โครงการที่ 7)</t>
  </si>
  <si>
    <t>ค่าจัดทำป้าย ค่าอาหาร ค่าเครื่องดื่มและอื่นๆ ฯลฯ</t>
  </si>
  <si>
    <t>หน้า 171  โครงการที่ 8)</t>
  </si>
  <si>
    <t>โครงการพัฒนาสถานที่ปฏิบัติงานและจัดหาวัสดุอุปกรณ์/</t>
  </si>
  <si>
    <t>ครุภัณฑ์และเครื่องมือเครื่องใช้ในการปฏิบัติงาน</t>
  </si>
  <si>
    <t>โครงการก่อสร้างหอกระจายข่าวประจำหมู่บ้าน</t>
  </si>
  <si>
    <t>หมู่ที่ 1 ตำบลหนองหญ้าปล้อง</t>
  </si>
  <si>
    <t xml:space="preserve"> -เพื่อจ่ายเป็นค่าก่อสร้างหอกระจายข่าวพร้อมอุปกรณ์</t>
  </si>
  <si>
    <t>1.ไมโครโฟนพร้อมขาตั้ง 1 ชุด</t>
  </si>
  <si>
    <t>2.จูนเนอร์ FM-AM 1 เครื่อง</t>
  </si>
  <si>
    <t>3.เครื่องขยายเสียง 500 วัตต์ 1 เครื่อง</t>
  </si>
  <si>
    <t>(ต่อ) 4.ลำโพงยูนิฮอน 200 วัตต์ 4 ชุด</t>
  </si>
  <si>
    <t>5.เครื่อง CD/DVD/สายลำโพง/ตู้อุปกรณ์</t>
  </si>
  <si>
    <t>หน้า 175  โครงการที่ 18)</t>
  </si>
  <si>
    <t>หน้า 176  โครงการที่ 19)</t>
  </si>
  <si>
    <t>4.ลำโพงยูนิฮอน 200 วัตต์ 4 ชุด</t>
  </si>
  <si>
    <t>โครงการธรรมภิบาลสำหรับพนักงานท้องถิ่น</t>
  </si>
  <si>
    <t>หน้า 178  โครงการที่ 22)</t>
  </si>
  <si>
    <t>หน้า 178  โครงการที่ 23)</t>
  </si>
  <si>
    <t>หน้า 178  โครงการที่ 24)</t>
  </si>
  <si>
    <t>ตำบลทุ่งนาไทย ตำบลเขาขี้ฝอย และตำบลหนอง</t>
  </si>
  <si>
    <t xml:space="preserve"> -เพื่อจ่ายเป็นค่าสำรวจข้อมูลภาคสนาม จัดทำฐาน</t>
  </si>
  <si>
    <t>ข้อมูลทะเบียนทรัพย์สินลงในโปรแกรมแผนที่ภาษี</t>
  </si>
  <si>
    <t>และทะเบียนทรัพย์สินและการจัดทำแผนที่ภาษี</t>
  </si>
  <si>
    <t>(ผท.7) ในระบบสารสนเทศทางภูมิศาสตร์ (GIS)</t>
  </si>
  <si>
    <t>ประกอบด้วยตำบลทุ่งนาไทย ตำบลเขาขี้ฝอยและ</t>
  </si>
  <si>
    <t xml:space="preserve"> 5.2 แผนงานรักษาความสงบภายใน</t>
  </si>
  <si>
    <t>โครงกรป้องกันอุบัติเหตุอุบัติภัยทางถนนช่วงเทศกาล</t>
  </si>
  <si>
    <t>งานป้องกัน</t>
  </si>
  <si>
    <t>หน้า 180  โครงการที่ 28)</t>
  </si>
  <si>
    <t>โครงการอบรมการดับเพลิงเบื้องต้นให้แก่</t>
  </si>
  <si>
    <t>เด็กนักเรียน</t>
  </si>
  <si>
    <t>หน้า 181  โครงการที่ 3)</t>
  </si>
  <si>
    <t>หน้า 184 โครงการที่ 6)</t>
  </si>
  <si>
    <t xml:space="preserve"> -เครื่องบันทึกการเดินทางของรถ 2 เครื่อง</t>
  </si>
  <si>
    <t xml:space="preserve"> -เครื่องสำรองไฟฟ้า ขนาด 800 VA จำนวน 1 เครื่อง</t>
  </si>
  <si>
    <t xml:space="preserve"> -1.เครื่องสูบน้ำ (ซับเมิส) ขนาด 1.5 HP 5 เครื่อง</t>
  </si>
  <si>
    <t>หน้า 190-191 โครงการที่ 1)</t>
  </si>
  <si>
    <t>2.เครื่องบันทึกการเดินทางของรถ 1 เครื่อง</t>
  </si>
  <si>
    <t xml:space="preserve"> 5.4 แผนงานศาสนาวัฒนธรรมและนันทนาการ</t>
  </si>
  <si>
    <t>เงินอุดหนุนอำเภอทัพทันโครงการแข่งกีฬาส่งเสริม</t>
  </si>
  <si>
    <t>สุขภาพเชื่อมความสัมพันธ์ไมตรีและต่อต้าน</t>
  </si>
  <si>
    <t>ยาเสพติด</t>
  </si>
  <si>
    <t xml:space="preserve"> -เพื่อจ่ายเป็นเงินอุดหนุนโครงการแข่งขันกีฬา</t>
  </si>
  <si>
    <t>ส่งเสริมสุขภาพเชื่อมความสัมพันธ์ไมตรีและต่อต้าน</t>
  </si>
  <si>
    <t>ยาเสพติดให้กับอำเภอทัพทัน</t>
  </si>
  <si>
    <t>หน้า 197 โครงการที่ 4 )</t>
  </si>
  <si>
    <t>เงินอุดหนุนองค์การบริหารส่วนตำบลโคกหม้อ</t>
  </si>
  <si>
    <t>โครงการส่งเสริมและสนับสุนการจัดงานวันมรดก</t>
  </si>
  <si>
    <t>โลกห้วยขาแข้ง</t>
  </si>
  <si>
    <t xml:space="preserve"> -เพื่อจ่ายเป็นเงินอุดหนุนองค์การบริหารส่วนตำบล</t>
  </si>
  <si>
    <t>โคกหม้อตามโครงการส่งเสริมและสนับสนุนการ</t>
  </si>
  <si>
    <t>จัดงานวันมรดกโลกห้วยขาแข้ง</t>
  </si>
  <si>
    <t>หน้า 199 โครงการที่ 8 )</t>
  </si>
  <si>
    <t>โครงการจัดงานส่งเสริมและสนับสนุนการจัดงาน</t>
  </si>
  <si>
    <t>ประเพณีตักบาตรเทโวจังหวัดอุทัยธานี</t>
  </si>
  <si>
    <t xml:space="preserve"> -เพื่อจ่ายเป็นค่าใช้จ่ายโครงการจัดงานส่งเสริมและ</t>
  </si>
  <si>
    <t>สนับสนุนการจัดงานประเพณีตักบาตรเทโวจังหวัด</t>
  </si>
  <si>
    <t>อุทัยธานี จัดแต่งรถและร่วมขบวนแห่และอื่นๆ</t>
  </si>
  <si>
    <t>เงินอุดหนุนองค์การบริหารส่วนตำบลหนองกระทุ่ม</t>
  </si>
  <si>
    <t>โครงการจัดงานบุญเดือนสามสืบสานประเพณีวิถี</t>
  </si>
  <si>
    <t>ชาวอู่ไท</t>
  </si>
  <si>
    <t>หน้า 200 โครงการที่ 10 )</t>
  </si>
  <si>
    <t>หนองกระทุ่มตามโครงการจัดงานบุญเดือนสามสืบ</t>
  </si>
  <si>
    <t>สานประเพณีวิถีชาวอู่ไท</t>
  </si>
  <si>
    <t>2.เครื่องเล่นม้าหมุน 4 ที่นั่ง จำนวน 1 ตัว</t>
  </si>
  <si>
    <t xml:space="preserve"> -1.เครื่องเล่นชิงช้าม้าโยก 3 ที่นั่ง จำนวน 1 ตัว</t>
  </si>
  <si>
    <t>3.เครื่องเล่นชุดรวมกระดานลื่น4 in 1 จำนวน 1 ตัว</t>
  </si>
  <si>
    <t>4.เครื่องเล่นไม้กระดกหรรษา 1 ชุด จำนวน 1 ตัว</t>
  </si>
  <si>
    <t>5.เครื่องเล่นชุดปืนป่ายเชือกถัก จำนวน 1 ตัว</t>
  </si>
  <si>
    <t>6.เครื่องเล่นไวกิ้ง 4 ที่นั่ง จำนวน 1 ตัว</t>
  </si>
  <si>
    <t>หน้า 202-204 โครงการที่ 1)</t>
  </si>
  <si>
    <t xml:space="preserve"> 5.5 แผนงานสาธารณสุข</t>
  </si>
  <si>
    <t>โครงการ 5 ส. สร้างคนสร้างงานเทศบาลตำบลทัพทัน</t>
  </si>
  <si>
    <t>หน้า 217 โครงการที่ 1)</t>
  </si>
  <si>
    <t>หน้า 218-221 โครงการที่ 2)</t>
  </si>
  <si>
    <t xml:space="preserve"> -1.ตู้ลำโพง เพาเวอร์รุ่น HF-200 ขยายในตัวพร้อม</t>
  </si>
  <si>
    <t>ไมล์ลอย 2 ตัว จำนวน 1 ตู้</t>
  </si>
  <si>
    <t>2.เครื่องออกกำลังกายข้อเข่า แบบจักรยานล้อเหล็ก</t>
  </si>
  <si>
    <t>จำนวน 1 ตัว</t>
  </si>
  <si>
    <t>4.เครื่องออกกำลังกายข้อเข่า แบบเครื่องงัดข้อเข่า</t>
  </si>
  <si>
    <t xml:space="preserve">3.เครื่องออกกำลังกายแขนขาลดหน้าท้อง </t>
  </si>
  <si>
    <t>แบบใช้ระบบสปริงคู่ จำนวน 1 ตัว</t>
  </si>
  <si>
    <t>5.เครื่องออกกำลังกายแขนลดหน้าท้อง แบบใช้ดึง</t>
  </si>
  <si>
    <t>และเอนนอน จำนวน 1 ตัว</t>
  </si>
  <si>
    <t>6.เครื่องออกกำลังกายบริหารไหล่และขาแบบการเดิน</t>
  </si>
  <si>
    <t>หร้อมดึงไหล่ จำนวน 1 ตัว</t>
  </si>
  <si>
    <t>7.เครื่องออกกำลังกายแบบลู่วิ่งอเนกประสงค์</t>
  </si>
  <si>
    <t>แบบลู่วิ่งใช้งานได้ 2 ด้าน จำนวน 1 ตัว</t>
  </si>
  <si>
    <t>8.เครื่องออกกำลังกายแบบบริหารขาข้อสะโพก</t>
  </si>
  <si>
    <t>แบบบันไดคู่ จำนวน 1 ตัว</t>
  </si>
  <si>
    <t>9.ลูกเปตอง 6 ลูก จำนวน 2 ชุด</t>
  </si>
  <si>
    <t>10.เครื่องตัดหญ้าแบบข้อแข็งเครื่องยนต์ขนาด</t>
  </si>
  <si>
    <t>ไม่น้อยกว่า 30 ซีซี พร้อมใบมีด จำนวน 4 เครื่อง</t>
  </si>
  <si>
    <t>โครงการจัดงานเสริมสร้างแรงจูงใจใฝ่สัมฤทธิ์ให้กับเด็ก</t>
  </si>
  <si>
    <t>หน้า 141 โครงการที่ 8)</t>
  </si>
  <si>
    <t>ค่าเครื่องดื่มและอื่นๆ ฯลน</t>
  </si>
  <si>
    <t xml:space="preserve">สู่ความปรองดองสมานฉันท์ </t>
  </si>
  <si>
    <t>หน้า 143  โครงการที่ 12)</t>
  </si>
  <si>
    <t>แผนการดำเนินงาน  ประจำปีงบประมาณ พ.ศ.2563</t>
  </si>
  <si>
    <t xml:space="preserve"> 3.1 แผนงานเกษตร</t>
  </si>
  <si>
    <t>โครงการส่งเสริมอาชีพให้กับประชาชน</t>
  </si>
  <si>
    <t>หน้า 108 โครงการที่ 1)</t>
  </si>
  <si>
    <t xml:space="preserve"> 3.2 แผนงานบริหารงานทั่วไป</t>
  </si>
  <si>
    <t xml:space="preserve"> 3.3 แผนงานสังคมสงเคราะห์</t>
  </si>
  <si>
    <t>3.1 แผนงานเกษตร</t>
  </si>
  <si>
    <t>3.2 แผนงานบริหารงานทั่วไป</t>
  </si>
  <si>
    <t>3.3 แผนงานสังคมสงเคราะห์</t>
  </si>
  <si>
    <t xml:space="preserve"> 4.1 แผนงานงบกลาง</t>
  </si>
  <si>
    <t>โครงการเบี้ยยังชีพผู้สูงอายุโรคเอดส์</t>
  </si>
  <si>
    <t xml:space="preserve"> หน้า 120 โครงการที่ 1)</t>
  </si>
  <si>
    <t xml:space="preserve"> -เพื่อจ่ายให้แก่ผู้ป่วยเอดส์ที่แพทย์ได้รับรองและ</t>
  </si>
  <si>
    <t>ทำการวินิจฉัยแล้วและมีความเป็นอยู่ยากจนหรือ</t>
  </si>
  <si>
    <t>ถูกทอดทิ้งขาดคนอุปการะดูแลไม่สามารถประกอบ</t>
  </si>
  <si>
    <t>อาชีพเลี้ยงตนเองได้ ตามระเบียบกระทรวงมหาดไทย</t>
  </si>
  <si>
    <t>โครงการเบี้ยยังชีพผู้สูงอายุและคนพิการ</t>
  </si>
  <si>
    <t xml:space="preserve"> หน้า 120 โครงการที่ 2)</t>
  </si>
  <si>
    <t xml:space="preserve"> -เพื่อจ่ายให้แก่ผู้สุงอายุซึ่งมีอายุหกสิบปีบริบูรณ์</t>
  </si>
  <si>
    <t>ขั้นไป และมีสัญชาติไทย ตามระเบียบกระทรวง</t>
  </si>
  <si>
    <t xml:space="preserve">มหาดไทย </t>
  </si>
  <si>
    <t xml:space="preserve"> -เพื่อจ่ายให้แก่คนพิการที่มีแพทย์รับรองและทำการ</t>
  </si>
  <si>
    <t>วินิจฉัยแล้วตามระเบียบกระทรวงมหาดไทยฯ</t>
  </si>
  <si>
    <t>โครงการเงินสมทบทุน สปสช.</t>
  </si>
  <si>
    <t xml:space="preserve"> หน้า 120 โครงการที่ 3)</t>
  </si>
  <si>
    <t xml:space="preserve"> -เพื่อจ่ายเป็นเงินสมทบกองทุนหลักประกันสุขภาพ</t>
  </si>
  <si>
    <t>ท้องถิ่น เทศบาลต้องสมทบไม่น้อยกว่าร้อยละ 50</t>
  </si>
  <si>
    <t>ของค่าบริการสาธารณสุขที่ได้จากกองทุนหลักประกัน</t>
  </si>
  <si>
    <t>สุขภาพแห่งชาติ</t>
  </si>
  <si>
    <t xml:space="preserve"> 4.2 แผนงานบริหารงานทั่วไป</t>
  </si>
  <si>
    <t xml:space="preserve"> 4.3 แผนงานสังคมสงเคราะห์</t>
  </si>
  <si>
    <t xml:space="preserve"> 4.4 แผนงานศาสนาและวัฒนธรรม</t>
  </si>
  <si>
    <t xml:space="preserve"> 4.5 แผนงานการศึกษา</t>
  </si>
  <si>
    <t xml:space="preserve"> 4.6 แผนงานการรักษาความสงบภายใน</t>
  </si>
  <si>
    <t xml:space="preserve"> 4.7 แผนงานสาธารณสุข</t>
  </si>
  <si>
    <t>สำนักปลัด/กองคลัง</t>
  </si>
  <si>
    <t>5.4 แผนงานศาสนาวัฒนธรรมและนันทนาการ</t>
  </si>
  <si>
    <t>5.5 แผนงานสาธารณสุข</t>
  </si>
  <si>
    <t>4.1 แผนงานงบกลาง</t>
  </si>
  <si>
    <t>4.2 แผนงานบริหารงานทั่วไป</t>
  </si>
  <si>
    <t>4.4 แผนงานศาสนาและวัฒนธรรม</t>
  </si>
  <si>
    <t>4.5 แผนงานการศึกษา</t>
  </si>
  <si>
    <t>4.6 แผนงานการรักษาความสงบภายใน</t>
  </si>
  <si>
    <t>4.7 แผนงานสาธารณสุข</t>
  </si>
  <si>
    <t xml:space="preserve"> 2.2 แผนงานสังคมสงเคราะห์</t>
  </si>
  <si>
    <t xml:space="preserve"> -เพื่อจ่ายเป็นค่าจ้างเหมาดูแลรักษาความสะอาด</t>
  </si>
  <si>
    <t>ศูนย์เรียนรู้ต้นแบบเกษตรทฤษฎีใหม่และศูนย์ข้อมูล</t>
  </si>
  <si>
    <t>แหล่งท่องเที่ยว จำนวน 2 คน</t>
  </si>
  <si>
    <t>โครงการจ้างเหมาดูแลรักษาความสะอาดศูนย์การ</t>
  </si>
  <si>
    <t>เรียนรู้ต้นแบบเกษตรทฤษฎีใหม่และศูนย์ข้อมูล</t>
  </si>
  <si>
    <t>แหล่งท่องเที่ยว หมู่ที่ 5 ตำบลหนองหญ้าปล้อง</t>
  </si>
  <si>
    <t>หน้า 105 โครงการที่ 1)</t>
  </si>
  <si>
    <t>พระราชดำริสมเด็จพระกนิษฐาธิราชเจ้ากรมพระเทพ</t>
  </si>
  <si>
    <t>รัตนราชสุดาฯสยามบรมราชกุมารี (อพสธ)</t>
  </si>
  <si>
    <t>หมู่ที่ 5 ตำบลหนองหญ้าปล้อง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</si>
</sst>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.0"/>
    <numFmt numFmtId="189" formatCode="#,##0;[Red]#,##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(* #,##0.0_);_(* \(#,##0.0\);_(* &quot;-&quot;??_);_(@_)"/>
    <numFmt numFmtId="197" formatCode="_(* #,##0_);_(* \(#,##0\);_(* &quot;-&quot;??_);_(@_)"/>
    <numFmt numFmtId="198" formatCode="0.0000000000"/>
    <numFmt numFmtId="199" formatCode="0.000000000"/>
    <numFmt numFmtId="200" formatCode="#,##0.0;[Red]#,##0.0"/>
    <numFmt numFmtId="201" formatCode="0.00000000000"/>
  </numFmts>
  <fonts count="47">
    <font>
      <sz val="10"/>
      <name val="Arial"/>
      <family val="0"/>
    </font>
    <font>
      <sz val="11"/>
      <color indexed="8"/>
      <name val="Tahoma"/>
      <family val="2"/>
    </font>
    <font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sz val="16"/>
      <name val="DilleniaUPC"/>
      <family val="1"/>
    </font>
    <font>
      <sz val="13"/>
      <name val="DilleniaUPC"/>
      <family val="1"/>
    </font>
    <font>
      <sz val="15"/>
      <name val="DilleniaUPC"/>
      <family val="1"/>
    </font>
    <font>
      <sz val="13.5"/>
      <name val="DilleniaUPC"/>
      <family val="1"/>
    </font>
    <font>
      <sz val="12"/>
      <name val="DilleniaUPC"/>
      <family val="1"/>
    </font>
    <font>
      <sz val="12.5"/>
      <name val="DilleniaUPC"/>
      <family val="1"/>
    </font>
    <font>
      <sz val="10"/>
      <name val="Dillen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Dilleni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18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189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89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89" fontId="3" fillId="33" borderId="10" xfId="33" applyNumberFormat="1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89" fontId="46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center"/>
    </xf>
    <xf numFmtId="189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7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1967</xdr:row>
      <xdr:rowOff>19050</xdr:rowOff>
    </xdr:from>
    <xdr:to>
      <xdr:col>10</xdr:col>
      <xdr:colOff>95250</xdr:colOff>
      <xdr:row>1967</xdr:row>
      <xdr:rowOff>19050</xdr:rowOff>
    </xdr:to>
    <xdr:sp>
      <xdr:nvSpPr>
        <xdr:cNvPr id="1" name="Line 346"/>
        <xdr:cNvSpPr>
          <a:spLocks/>
        </xdr:cNvSpPr>
      </xdr:nvSpPr>
      <xdr:spPr>
        <a:xfrm>
          <a:off x="7610475" y="43525440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257</xdr:row>
      <xdr:rowOff>161925</xdr:rowOff>
    </xdr:from>
    <xdr:to>
      <xdr:col>18</xdr:col>
      <xdr:colOff>0</xdr:colOff>
      <xdr:row>257</xdr:row>
      <xdr:rowOff>161925</xdr:rowOff>
    </xdr:to>
    <xdr:sp>
      <xdr:nvSpPr>
        <xdr:cNvPr id="2" name="Line 601"/>
        <xdr:cNvSpPr>
          <a:spLocks/>
        </xdr:cNvSpPr>
      </xdr:nvSpPr>
      <xdr:spPr>
        <a:xfrm>
          <a:off x="9839325" y="688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777</xdr:row>
      <xdr:rowOff>28575</xdr:rowOff>
    </xdr:from>
    <xdr:to>
      <xdr:col>18</xdr:col>
      <xdr:colOff>0</xdr:colOff>
      <xdr:row>777</xdr:row>
      <xdr:rowOff>28575</xdr:rowOff>
    </xdr:to>
    <xdr:sp>
      <xdr:nvSpPr>
        <xdr:cNvPr id="3" name="Line 610"/>
        <xdr:cNvSpPr>
          <a:spLocks/>
        </xdr:cNvSpPr>
      </xdr:nvSpPr>
      <xdr:spPr>
        <a:xfrm>
          <a:off x="9839325" y="2078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252</xdr:row>
      <xdr:rowOff>152400</xdr:rowOff>
    </xdr:from>
    <xdr:to>
      <xdr:col>18</xdr:col>
      <xdr:colOff>0</xdr:colOff>
      <xdr:row>252</xdr:row>
      <xdr:rowOff>152400</xdr:rowOff>
    </xdr:to>
    <xdr:sp>
      <xdr:nvSpPr>
        <xdr:cNvPr id="4" name="Line 724"/>
        <xdr:cNvSpPr>
          <a:spLocks/>
        </xdr:cNvSpPr>
      </xdr:nvSpPr>
      <xdr:spPr>
        <a:xfrm>
          <a:off x="9839325" y="6750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265</xdr:row>
      <xdr:rowOff>161925</xdr:rowOff>
    </xdr:from>
    <xdr:to>
      <xdr:col>18</xdr:col>
      <xdr:colOff>0</xdr:colOff>
      <xdr:row>265</xdr:row>
      <xdr:rowOff>161925</xdr:rowOff>
    </xdr:to>
    <xdr:sp>
      <xdr:nvSpPr>
        <xdr:cNvPr id="5" name="Line 601"/>
        <xdr:cNvSpPr>
          <a:spLocks/>
        </xdr:cNvSpPr>
      </xdr:nvSpPr>
      <xdr:spPr>
        <a:xfrm>
          <a:off x="9839325" y="7098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264</xdr:row>
      <xdr:rowOff>152400</xdr:rowOff>
    </xdr:from>
    <xdr:to>
      <xdr:col>18</xdr:col>
      <xdr:colOff>0</xdr:colOff>
      <xdr:row>264</xdr:row>
      <xdr:rowOff>152400</xdr:rowOff>
    </xdr:to>
    <xdr:sp>
      <xdr:nvSpPr>
        <xdr:cNvPr id="6" name="Line 724"/>
        <xdr:cNvSpPr>
          <a:spLocks/>
        </xdr:cNvSpPr>
      </xdr:nvSpPr>
      <xdr:spPr>
        <a:xfrm>
          <a:off x="9839325" y="707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283</xdr:row>
      <xdr:rowOff>152400</xdr:rowOff>
    </xdr:from>
    <xdr:to>
      <xdr:col>18</xdr:col>
      <xdr:colOff>0</xdr:colOff>
      <xdr:row>283</xdr:row>
      <xdr:rowOff>152400</xdr:rowOff>
    </xdr:to>
    <xdr:sp>
      <xdr:nvSpPr>
        <xdr:cNvPr id="7" name="Line 724"/>
        <xdr:cNvSpPr>
          <a:spLocks/>
        </xdr:cNvSpPr>
      </xdr:nvSpPr>
      <xdr:spPr>
        <a:xfrm>
          <a:off x="9839325" y="7579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849</xdr:row>
      <xdr:rowOff>142875</xdr:rowOff>
    </xdr:from>
    <xdr:to>
      <xdr:col>13</xdr:col>
      <xdr:colOff>238125</xdr:colOff>
      <xdr:row>849</xdr:row>
      <xdr:rowOff>142875</xdr:rowOff>
    </xdr:to>
    <xdr:sp>
      <xdr:nvSpPr>
        <xdr:cNvPr id="8" name="Line 629"/>
        <xdr:cNvSpPr>
          <a:spLocks/>
        </xdr:cNvSpPr>
      </xdr:nvSpPr>
      <xdr:spPr>
        <a:xfrm flipV="1">
          <a:off x="7543800" y="227247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929</xdr:row>
      <xdr:rowOff>152400</xdr:rowOff>
    </xdr:from>
    <xdr:to>
      <xdr:col>12</xdr:col>
      <xdr:colOff>219075</xdr:colOff>
      <xdr:row>929</xdr:row>
      <xdr:rowOff>161925</xdr:rowOff>
    </xdr:to>
    <xdr:sp>
      <xdr:nvSpPr>
        <xdr:cNvPr id="9" name="Line 629"/>
        <xdr:cNvSpPr>
          <a:spLocks/>
        </xdr:cNvSpPr>
      </xdr:nvSpPr>
      <xdr:spPr>
        <a:xfrm>
          <a:off x="6734175" y="248650125"/>
          <a:ext cx="178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439</xdr:row>
      <xdr:rowOff>142875</xdr:rowOff>
    </xdr:from>
    <xdr:to>
      <xdr:col>9</xdr:col>
      <xdr:colOff>9525</xdr:colOff>
      <xdr:row>439</xdr:row>
      <xdr:rowOff>142875</xdr:rowOff>
    </xdr:to>
    <xdr:sp>
      <xdr:nvSpPr>
        <xdr:cNvPr id="10" name="Line 629"/>
        <xdr:cNvSpPr>
          <a:spLocks/>
        </xdr:cNvSpPr>
      </xdr:nvSpPr>
      <xdr:spPr>
        <a:xfrm flipV="1">
          <a:off x="6705600" y="1175861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444</xdr:row>
      <xdr:rowOff>152400</xdr:rowOff>
    </xdr:from>
    <xdr:to>
      <xdr:col>12</xdr:col>
      <xdr:colOff>0</xdr:colOff>
      <xdr:row>444</xdr:row>
      <xdr:rowOff>152400</xdr:rowOff>
    </xdr:to>
    <xdr:sp>
      <xdr:nvSpPr>
        <xdr:cNvPr id="11" name="Line 629"/>
        <xdr:cNvSpPr>
          <a:spLocks/>
        </xdr:cNvSpPr>
      </xdr:nvSpPr>
      <xdr:spPr>
        <a:xfrm flipV="1">
          <a:off x="7524750" y="118929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493</xdr:row>
      <xdr:rowOff>152400</xdr:rowOff>
    </xdr:from>
    <xdr:to>
      <xdr:col>17</xdr:col>
      <xdr:colOff>238125</xdr:colOff>
      <xdr:row>493</xdr:row>
      <xdr:rowOff>152400</xdr:rowOff>
    </xdr:to>
    <xdr:sp>
      <xdr:nvSpPr>
        <xdr:cNvPr id="12" name="Line 629"/>
        <xdr:cNvSpPr>
          <a:spLocks/>
        </xdr:cNvSpPr>
      </xdr:nvSpPr>
      <xdr:spPr>
        <a:xfrm>
          <a:off x="6715125" y="1320355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498</xdr:row>
      <xdr:rowOff>142875</xdr:rowOff>
    </xdr:from>
    <xdr:to>
      <xdr:col>17</xdr:col>
      <xdr:colOff>247650</xdr:colOff>
      <xdr:row>498</xdr:row>
      <xdr:rowOff>142875</xdr:rowOff>
    </xdr:to>
    <xdr:sp>
      <xdr:nvSpPr>
        <xdr:cNvPr id="13" name="Line 629"/>
        <xdr:cNvSpPr>
          <a:spLocks/>
        </xdr:cNvSpPr>
      </xdr:nvSpPr>
      <xdr:spPr>
        <a:xfrm>
          <a:off x="6715125" y="1333595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504</xdr:row>
      <xdr:rowOff>161925</xdr:rowOff>
    </xdr:from>
    <xdr:to>
      <xdr:col>11</xdr:col>
      <xdr:colOff>238125</xdr:colOff>
      <xdr:row>504</xdr:row>
      <xdr:rowOff>161925</xdr:rowOff>
    </xdr:to>
    <xdr:sp>
      <xdr:nvSpPr>
        <xdr:cNvPr id="14" name="Line 629"/>
        <xdr:cNvSpPr>
          <a:spLocks/>
        </xdr:cNvSpPr>
      </xdr:nvSpPr>
      <xdr:spPr>
        <a:xfrm flipV="1">
          <a:off x="7515225" y="134978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520</xdr:row>
      <xdr:rowOff>171450</xdr:rowOff>
    </xdr:from>
    <xdr:to>
      <xdr:col>12</xdr:col>
      <xdr:colOff>219075</xdr:colOff>
      <xdr:row>520</xdr:row>
      <xdr:rowOff>171450</xdr:rowOff>
    </xdr:to>
    <xdr:sp>
      <xdr:nvSpPr>
        <xdr:cNvPr id="15" name="Line 629"/>
        <xdr:cNvSpPr>
          <a:spLocks/>
        </xdr:cNvSpPr>
      </xdr:nvSpPr>
      <xdr:spPr>
        <a:xfrm>
          <a:off x="8296275" y="139274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524</xdr:row>
      <xdr:rowOff>161925</xdr:rowOff>
    </xdr:from>
    <xdr:to>
      <xdr:col>11</xdr:col>
      <xdr:colOff>9525</xdr:colOff>
      <xdr:row>524</xdr:row>
      <xdr:rowOff>161925</xdr:rowOff>
    </xdr:to>
    <xdr:sp>
      <xdr:nvSpPr>
        <xdr:cNvPr id="16" name="Line 629"/>
        <xdr:cNvSpPr>
          <a:spLocks/>
        </xdr:cNvSpPr>
      </xdr:nvSpPr>
      <xdr:spPr>
        <a:xfrm>
          <a:off x="7781925" y="140322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530</xdr:row>
      <xdr:rowOff>161925</xdr:rowOff>
    </xdr:from>
    <xdr:to>
      <xdr:col>11</xdr:col>
      <xdr:colOff>0</xdr:colOff>
      <xdr:row>530</xdr:row>
      <xdr:rowOff>161925</xdr:rowOff>
    </xdr:to>
    <xdr:sp>
      <xdr:nvSpPr>
        <xdr:cNvPr id="17" name="Line 629"/>
        <xdr:cNvSpPr>
          <a:spLocks/>
        </xdr:cNvSpPr>
      </xdr:nvSpPr>
      <xdr:spPr>
        <a:xfrm>
          <a:off x="7772400" y="141912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844</xdr:row>
      <xdr:rowOff>152400</xdr:rowOff>
    </xdr:from>
    <xdr:to>
      <xdr:col>9</xdr:col>
      <xdr:colOff>19050</xdr:colOff>
      <xdr:row>844</xdr:row>
      <xdr:rowOff>152400</xdr:rowOff>
    </xdr:to>
    <xdr:sp>
      <xdr:nvSpPr>
        <xdr:cNvPr id="18" name="Line 629"/>
        <xdr:cNvSpPr>
          <a:spLocks/>
        </xdr:cNvSpPr>
      </xdr:nvSpPr>
      <xdr:spPr>
        <a:xfrm>
          <a:off x="7258050" y="225923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854</xdr:row>
      <xdr:rowOff>161925</xdr:rowOff>
    </xdr:from>
    <xdr:to>
      <xdr:col>9</xdr:col>
      <xdr:colOff>0</xdr:colOff>
      <xdr:row>854</xdr:row>
      <xdr:rowOff>161925</xdr:rowOff>
    </xdr:to>
    <xdr:sp>
      <xdr:nvSpPr>
        <xdr:cNvPr id="19" name="Line 629"/>
        <xdr:cNvSpPr>
          <a:spLocks/>
        </xdr:cNvSpPr>
      </xdr:nvSpPr>
      <xdr:spPr>
        <a:xfrm>
          <a:off x="6734175" y="228600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885</xdr:row>
      <xdr:rowOff>171450</xdr:rowOff>
    </xdr:from>
    <xdr:to>
      <xdr:col>12</xdr:col>
      <xdr:colOff>9525</xdr:colOff>
      <xdr:row>885</xdr:row>
      <xdr:rowOff>171450</xdr:rowOff>
    </xdr:to>
    <xdr:sp>
      <xdr:nvSpPr>
        <xdr:cNvPr id="20" name="Line 629"/>
        <xdr:cNvSpPr>
          <a:spLocks/>
        </xdr:cNvSpPr>
      </xdr:nvSpPr>
      <xdr:spPr>
        <a:xfrm>
          <a:off x="7515225" y="2368962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871</xdr:row>
      <xdr:rowOff>142875</xdr:rowOff>
    </xdr:from>
    <xdr:to>
      <xdr:col>12</xdr:col>
      <xdr:colOff>0</xdr:colOff>
      <xdr:row>871</xdr:row>
      <xdr:rowOff>142875</xdr:rowOff>
    </xdr:to>
    <xdr:sp>
      <xdr:nvSpPr>
        <xdr:cNvPr id="21" name="Line 629"/>
        <xdr:cNvSpPr>
          <a:spLocks/>
        </xdr:cNvSpPr>
      </xdr:nvSpPr>
      <xdr:spPr>
        <a:xfrm flipV="1">
          <a:off x="7810500" y="233133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880</xdr:row>
      <xdr:rowOff>190500</xdr:rowOff>
    </xdr:from>
    <xdr:to>
      <xdr:col>18</xdr:col>
      <xdr:colOff>9525</xdr:colOff>
      <xdr:row>880</xdr:row>
      <xdr:rowOff>190500</xdr:rowOff>
    </xdr:to>
    <xdr:sp>
      <xdr:nvSpPr>
        <xdr:cNvPr id="22" name="Line 629"/>
        <xdr:cNvSpPr>
          <a:spLocks/>
        </xdr:cNvSpPr>
      </xdr:nvSpPr>
      <xdr:spPr>
        <a:xfrm flipV="1">
          <a:off x="7543800" y="2355818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876</xdr:row>
      <xdr:rowOff>152400</xdr:rowOff>
    </xdr:from>
    <xdr:to>
      <xdr:col>17</xdr:col>
      <xdr:colOff>228600</xdr:colOff>
      <xdr:row>876</xdr:row>
      <xdr:rowOff>161925</xdr:rowOff>
    </xdr:to>
    <xdr:sp>
      <xdr:nvSpPr>
        <xdr:cNvPr id="23" name="Line 629"/>
        <xdr:cNvSpPr>
          <a:spLocks/>
        </xdr:cNvSpPr>
      </xdr:nvSpPr>
      <xdr:spPr>
        <a:xfrm flipV="1">
          <a:off x="6715125" y="234476925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901</xdr:row>
      <xdr:rowOff>142875</xdr:rowOff>
    </xdr:from>
    <xdr:to>
      <xdr:col>12</xdr:col>
      <xdr:colOff>19050</xdr:colOff>
      <xdr:row>901</xdr:row>
      <xdr:rowOff>142875</xdr:rowOff>
    </xdr:to>
    <xdr:sp>
      <xdr:nvSpPr>
        <xdr:cNvPr id="24" name="Line 629"/>
        <xdr:cNvSpPr>
          <a:spLocks/>
        </xdr:cNvSpPr>
      </xdr:nvSpPr>
      <xdr:spPr>
        <a:xfrm>
          <a:off x="7524750" y="241153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908</xdr:row>
      <xdr:rowOff>161925</xdr:rowOff>
    </xdr:from>
    <xdr:to>
      <xdr:col>14</xdr:col>
      <xdr:colOff>28575</xdr:colOff>
      <xdr:row>908</xdr:row>
      <xdr:rowOff>161925</xdr:rowOff>
    </xdr:to>
    <xdr:sp>
      <xdr:nvSpPr>
        <xdr:cNvPr id="25" name="Line 629"/>
        <xdr:cNvSpPr>
          <a:spLocks/>
        </xdr:cNvSpPr>
      </xdr:nvSpPr>
      <xdr:spPr>
        <a:xfrm>
          <a:off x="8296275" y="243039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912</xdr:row>
      <xdr:rowOff>142875</xdr:rowOff>
    </xdr:from>
    <xdr:to>
      <xdr:col>13</xdr:col>
      <xdr:colOff>0</xdr:colOff>
      <xdr:row>912</xdr:row>
      <xdr:rowOff>142875</xdr:rowOff>
    </xdr:to>
    <xdr:sp>
      <xdr:nvSpPr>
        <xdr:cNvPr id="26" name="Line 629"/>
        <xdr:cNvSpPr>
          <a:spLocks/>
        </xdr:cNvSpPr>
      </xdr:nvSpPr>
      <xdr:spPr>
        <a:xfrm flipV="1">
          <a:off x="8286750" y="244087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925</xdr:row>
      <xdr:rowOff>152400</xdr:rowOff>
    </xdr:from>
    <xdr:to>
      <xdr:col>17</xdr:col>
      <xdr:colOff>228600</xdr:colOff>
      <xdr:row>925</xdr:row>
      <xdr:rowOff>161925</xdr:rowOff>
    </xdr:to>
    <xdr:sp>
      <xdr:nvSpPr>
        <xdr:cNvPr id="27" name="Line 629"/>
        <xdr:cNvSpPr>
          <a:spLocks/>
        </xdr:cNvSpPr>
      </xdr:nvSpPr>
      <xdr:spPr>
        <a:xfrm flipV="1">
          <a:off x="6715125" y="247583325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332</xdr:row>
      <xdr:rowOff>161925</xdr:rowOff>
    </xdr:from>
    <xdr:to>
      <xdr:col>17</xdr:col>
      <xdr:colOff>257175</xdr:colOff>
      <xdr:row>332</xdr:row>
      <xdr:rowOff>171450</xdr:rowOff>
    </xdr:to>
    <xdr:sp>
      <xdr:nvSpPr>
        <xdr:cNvPr id="28" name="Line 629"/>
        <xdr:cNvSpPr>
          <a:spLocks/>
        </xdr:cNvSpPr>
      </xdr:nvSpPr>
      <xdr:spPr>
        <a:xfrm>
          <a:off x="8048625" y="89020650"/>
          <a:ext cx="178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601</xdr:row>
      <xdr:rowOff>123825</xdr:rowOff>
    </xdr:from>
    <xdr:to>
      <xdr:col>12</xdr:col>
      <xdr:colOff>200025</xdr:colOff>
      <xdr:row>601</xdr:row>
      <xdr:rowOff>123825</xdr:rowOff>
    </xdr:to>
    <xdr:sp>
      <xdr:nvSpPr>
        <xdr:cNvPr id="29" name="Line 629"/>
        <xdr:cNvSpPr>
          <a:spLocks/>
        </xdr:cNvSpPr>
      </xdr:nvSpPr>
      <xdr:spPr>
        <a:xfrm>
          <a:off x="8058150" y="160810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605</xdr:row>
      <xdr:rowOff>180975</xdr:rowOff>
    </xdr:from>
    <xdr:to>
      <xdr:col>12</xdr:col>
      <xdr:colOff>219075</xdr:colOff>
      <xdr:row>605</xdr:row>
      <xdr:rowOff>180975</xdr:rowOff>
    </xdr:to>
    <xdr:sp>
      <xdr:nvSpPr>
        <xdr:cNvPr id="30" name="Line 629"/>
        <xdr:cNvSpPr>
          <a:spLocks/>
        </xdr:cNvSpPr>
      </xdr:nvSpPr>
      <xdr:spPr>
        <a:xfrm>
          <a:off x="8286750" y="161934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628</xdr:row>
      <xdr:rowOff>133350</xdr:rowOff>
    </xdr:from>
    <xdr:to>
      <xdr:col>13</xdr:col>
      <xdr:colOff>0</xdr:colOff>
      <xdr:row>628</xdr:row>
      <xdr:rowOff>133350</xdr:rowOff>
    </xdr:to>
    <xdr:sp>
      <xdr:nvSpPr>
        <xdr:cNvPr id="31" name="Line 629"/>
        <xdr:cNvSpPr>
          <a:spLocks/>
        </xdr:cNvSpPr>
      </xdr:nvSpPr>
      <xdr:spPr>
        <a:xfrm>
          <a:off x="8286750" y="168040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633</xdr:row>
      <xdr:rowOff>161925</xdr:rowOff>
    </xdr:from>
    <xdr:to>
      <xdr:col>17</xdr:col>
      <xdr:colOff>238125</xdr:colOff>
      <xdr:row>633</xdr:row>
      <xdr:rowOff>161925</xdr:rowOff>
    </xdr:to>
    <xdr:sp>
      <xdr:nvSpPr>
        <xdr:cNvPr id="32" name="Line 629"/>
        <xdr:cNvSpPr>
          <a:spLocks/>
        </xdr:cNvSpPr>
      </xdr:nvSpPr>
      <xdr:spPr>
        <a:xfrm flipV="1">
          <a:off x="7000875" y="1694021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638</xdr:row>
      <xdr:rowOff>142875</xdr:rowOff>
    </xdr:from>
    <xdr:to>
      <xdr:col>17</xdr:col>
      <xdr:colOff>238125</xdr:colOff>
      <xdr:row>638</xdr:row>
      <xdr:rowOff>142875</xdr:rowOff>
    </xdr:to>
    <xdr:sp>
      <xdr:nvSpPr>
        <xdr:cNvPr id="33" name="Line 629"/>
        <xdr:cNvSpPr>
          <a:spLocks/>
        </xdr:cNvSpPr>
      </xdr:nvSpPr>
      <xdr:spPr>
        <a:xfrm flipV="1">
          <a:off x="6734175" y="1707165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642</xdr:row>
      <xdr:rowOff>171450</xdr:rowOff>
    </xdr:from>
    <xdr:to>
      <xdr:col>13</xdr:col>
      <xdr:colOff>38100</xdr:colOff>
      <xdr:row>642</xdr:row>
      <xdr:rowOff>171450</xdr:rowOff>
    </xdr:to>
    <xdr:sp>
      <xdr:nvSpPr>
        <xdr:cNvPr id="34" name="Line 629"/>
        <xdr:cNvSpPr>
          <a:spLocks/>
        </xdr:cNvSpPr>
      </xdr:nvSpPr>
      <xdr:spPr>
        <a:xfrm flipV="1">
          <a:off x="8296275" y="171811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655</xdr:row>
      <xdr:rowOff>152400</xdr:rowOff>
    </xdr:from>
    <xdr:to>
      <xdr:col>17</xdr:col>
      <xdr:colOff>219075</xdr:colOff>
      <xdr:row>655</xdr:row>
      <xdr:rowOff>152400</xdr:rowOff>
    </xdr:to>
    <xdr:sp>
      <xdr:nvSpPr>
        <xdr:cNvPr id="35" name="Line 629"/>
        <xdr:cNvSpPr>
          <a:spLocks/>
        </xdr:cNvSpPr>
      </xdr:nvSpPr>
      <xdr:spPr>
        <a:xfrm flipV="1">
          <a:off x="6715125" y="175279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660</xdr:row>
      <xdr:rowOff>142875</xdr:rowOff>
    </xdr:from>
    <xdr:to>
      <xdr:col>17</xdr:col>
      <xdr:colOff>238125</xdr:colOff>
      <xdr:row>660</xdr:row>
      <xdr:rowOff>142875</xdr:rowOff>
    </xdr:to>
    <xdr:sp>
      <xdr:nvSpPr>
        <xdr:cNvPr id="36" name="Line 629"/>
        <xdr:cNvSpPr>
          <a:spLocks/>
        </xdr:cNvSpPr>
      </xdr:nvSpPr>
      <xdr:spPr>
        <a:xfrm flipV="1">
          <a:off x="6734175" y="1766030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665</xdr:row>
      <xdr:rowOff>171450</xdr:rowOff>
    </xdr:from>
    <xdr:to>
      <xdr:col>17</xdr:col>
      <xdr:colOff>238125</xdr:colOff>
      <xdr:row>665</xdr:row>
      <xdr:rowOff>171450</xdr:rowOff>
    </xdr:to>
    <xdr:sp>
      <xdr:nvSpPr>
        <xdr:cNvPr id="37" name="Line 629"/>
        <xdr:cNvSpPr>
          <a:spLocks/>
        </xdr:cNvSpPr>
      </xdr:nvSpPr>
      <xdr:spPr>
        <a:xfrm flipV="1">
          <a:off x="6743700" y="1779651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682</xdr:row>
      <xdr:rowOff>171450</xdr:rowOff>
    </xdr:from>
    <xdr:to>
      <xdr:col>17</xdr:col>
      <xdr:colOff>219075</xdr:colOff>
      <xdr:row>682</xdr:row>
      <xdr:rowOff>171450</xdr:rowOff>
    </xdr:to>
    <xdr:sp>
      <xdr:nvSpPr>
        <xdr:cNvPr id="38" name="Line 629"/>
        <xdr:cNvSpPr>
          <a:spLocks/>
        </xdr:cNvSpPr>
      </xdr:nvSpPr>
      <xdr:spPr>
        <a:xfrm flipV="1">
          <a:off x="6715125" y="182518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687</xdr:row>
      <xdr:rowOff>161925</xdr:rowOff>
    </xdr:from>
    <xdr:to>
      <xdr:col>17</xdr:col>
      <xdr:colOff>238125</xdr:colOff>
      <xdr:row>687</xdr:row>
      <xdr:rowOff>161925</xdr:rowOff>
    </xdr:to>
    <xdr:sp>
      <xdr:nvSpPr>
        <xdr:cNvPr id="39" name="Line 629"/>
        <xdr:cNvSpPr>
          <a:spLocks/>
        </xdr:cNvSpPr>
      </xdr:nvSpPr>
      <xdr:spPr>
        <a:xfrm flipV="1">
          <a:off x="6743700" y="1838706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692</xdr:row>
      <xdr:rowOff>171450</xdr:rowOff>
    </xdr:from>
    <xdr:to>
      <xdr:col>13</xdr:col>
      <xdr:colOff>28575</xdr:colOff>
      <xdr:row>692</xdr:row>
      <xdr:rowOff>171450</xdr:rowOff>
    </xdr:to>
    <xdr:sp>
      <xdr:nvSpPr>
        <xdr:cNvPr id="40" name="Line 629"/>
        <xdr:cNvSpPr>
          <a:spLocks/>
        </xdr:cNvSpPr>
      </xdr:nvSpPr>
      <xdr:spPr>
        <a:xfrm flipV="1">
          <a:off x="8286750" y="18521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697</xdr:row>
      <xdr:rowOff>180975</xdr:rowOff>
    </xdr:from>
    <xdr:to>
      <xdr:col>16</xdr:col>
      <xdr:colOff>0</xdr:colOff>
      <xdr:row>697</xdr:row>
      <xdr:rowOff>180975</xdr:rowOff>
    </xdr:to>
    <xdr:sp>
      <xdr:nvSpPr>
        <xdr:cNvPr id="41" name="Line 629"/>
        <xdr:cNvSpPr>
          <a:spLocks/>
        </xdr:cNvSpPr>
      </xdr:nvSpPr>
      <xdr:spPr>
        <a:xfrm flipV="1">
          <a:off x="8763000" y="186556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709</xdr:row>
      <xdr:rowOff>200025</xdr:rowOff>
    </xdr:from>
    <xdr:to>
      <xdr:col>17</xdr:col>
      <xdr:colOff>238125</xdr:colOff>
      <xdr:row>709</xdr:row>
      <xdr:rowOff>200025</xdr:rowOff>
    </xdr:to>
    <xdr:sp>
      <xdr:nvSpPr>
        <xdr:cNvPr id="42" name="Line 629"/>
        <xdr:cNvSpPr>
          <a:spLocks/>
        </xdr:cNvSpPr>
      </xdr:nvSpPr>
      <xdr:spPr>
        <a:xfrm flipV="1">
          <a:off x="7000875" y="1897951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714</xdr:row>
      <xdr:rowOff>142875</xdr:rowOff>
    </xdr:from>
    <xdr:to>
      <xdr:col>17</xdr:col>
      <xdr:colOff>257175</xdr:colOff>
      <xdr:row>714</xdr:row>
      <xdr:rowOff>152400</xdr:rowOff>
    </xdr:to>
    <xdr:sp>
      <xdr:nvSpPr>
        <xdr:cNvPr id="43" name="Line 629"/>
        <xdr:cNvSpPr>
          <a:spLocks/>
        </xdr:cNvSpPr>
      </xdr:nvSpPr>
      <xdr:spPr>
        <a:xfrm flipV="1">
          <a:off x="6972300" y="191147700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719</xdr:row>
      <xdr:rowOff>133350</xdr:rowOff>
    </xdr:from>
    <xdr:to>
      <xdr:col>18</xdr:col>
      <xdr:colOff>9525</xdr:colOff>
      <xdr:row>719</xdr:row>
      <xdr:rowOff>142875</xdr:rowOff>
    </xdr:to>
    <xdr:sp>
      <xdr:nvSpPr>
        <xdr:cNvPr id="44" name="Line 629"/>
        <xdr:cNvSpPr>
          <a:spLocks/>
        </xdr:cNvSpPr>
      </xdr:nvSpPr>
      <xdr:spPr>
        <a:xfrm flipV="1">
          <a:off x="6991350" y="19247167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736</xdr:row>
      <xdr:rowOff>152400</xdr:rowOff>
    </xdr:from>
    <xdr:to>
      <xdr:col>18</xdr:col>
      <xdr:colOff>9525</xdr:colOff>
      <xdr:row>736</xdr:row>
      <xdr:rowOff>161925</xdr:rowOff>
    </xdr:to>
    <xdr:sp>
      <xdr:nvSpPr>
        <xdr:cNvPr id="45" name="Line 629"/>
        <xdr:cNvSpPr>
          <a:spLocks/>
        </xdr:cNvSpPr>
      </xdr:nvSpPr>
      <xdr:spPr>
        <a:xfrm flipV="1">
          <a:off x="6991350" y="19704367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741</xdr:row>
      <xdr:rowOff>152400</xdr:rowOff>
    </xdr:from>
    <xdr:to>
      <xdr:col>17</xdr:col>
      <xdr:colOff>228600</xdr:colOff>
      <xdr:row>741</xdr:row>
      <xdr:rowOff>161925</xdr:rowOff>
    </xdr:to>
    <xdr:sp>
      <xdr:nvSpPr>
        <xdr:cNvPr id="46" name="Line 629"/>
        <xdr:cNvSpPr>
          <a:spLocks/>
        </xdr:cNvSpPr>
      </xdr:nvSpPr>
      <xdr:spPr>
        <a:xfrm>
          <a:off x="6715125" y="198377175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1006</xdr:row>
      <xdr:rowOff>114300</xdr:rowOff>
    </xdr:from>
    <xdr:to>
      <xdr:col>13</xdr:col>
      <xdr:colOff>28575</xdr:colOff>
      <xdr:row>1006</xdr:row>
      <xdr:rowOff>114300</xdr:rowOff>
    </xdr:to>
    <xdr:sp>
      <xdr:nvSpPr>
        <xdr:cNvPr id="47" name="Line 629"/>
        <xdr:cNvSpPr>
          <a:spLocks/>
        </xdr:cNvSpPr>
      </xdr:nvSpPr>
      <xdr:spPr>
        <a:xfrm flipV="1">
          <a:off x="8296275" y="269205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1012</xdr:row>
      <xdr:rowOff>171450</xdr:rowOff>
    </xdr:from>
    <xdr:to>
      <xdr:col>8</xdr:col>
      <xdr:colOff>266700</xdr:colOff>
      <xdr:row>1012</xdr:row>
      <xdr:rowOff>171450</xdr:rowOff>
    </xdr:to>
    <xdr:sp>
      <xdr:nvSpPr>
        <xdr:cNvPr id="48" name="Line 629"/>
        <xdr:cNvSpPr>
          <a:spLocks/>
        </xdr:cNvSpPr>
      </xdr:nvSpPr>
      <xdr:spPr>
        <a:xfrm>
          <a:off x="7277100" y="270862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1019</xdr:row>
      <xdr:rowOff>161925</xdr:rowOff>
    </xdr:from>
    <xdr:to>
      <xdr:col>7</xdr:col>
      <xdr:colOff>0</xdr:colOff>
      <xdr:row>1019</xdr:row>
      <xdr:rowOff>161925</xdr:rowOff>
    </xdr:to>
    <xdr:sp>
      <xdr:nvSpPr>
        <xdr:cNvPr id="49" name="Line 629"/>
        <xdr:cNvSpPr>
          <a:spLocks/>
        </xdr:cNvSpPr>
      </xdr:nvSpPr>
      <xdr:spPr>
        <a:xfrm flipV="1">
          <a:off x="6724650" y="27271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1033</xdr:row>
      <xdr:rowOff>114300</xdr:rowOff>
    </xdr:from>
    <xdr:to>
      <xdr:col>10</xdr:col>
      <xdr:colOff>257175</xdr:colOff>
      <xdr:row>1033</xdr:row>
      <xdr:rowOff>114300</xdr:rowOff>
    </xdr:to>
    <xdr:sp>
      <xdr:nvSpPr>
        <xdr:cNvPr id="50" name="Line 629"/>
        <xdr:cNvSpPr>
          <a:spLocks/>
        </xdr:cNvSpPr>
      </xdr:nvSpPr>
      <xdr:spPr>
        <a:xfrm flipV="1">
          <a:off x="7800975" y="276425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1039</xdr:row>
      <xdr:rowOff>142875</xdr:rowOff>
    </xdr:from>
    <xdr:to>
      <xdr:col>12</xdr:col>
      <xdr:colOff>9525</xdr:colOff>
      <xdr:row>1039</xdr:row>
      <xdr:rowOff>142875</xdr:rowOff>
    </xdr:to>
    <xdr:sp>
      <xdr:nvSpPr>
        <xdr:cNvPr id="51" name="Line 629"/>
        <xdr:cNvSpPr>
          <a:spLocks/>
        </xdr:cNvSpPr>
      </xdr:nvSpPr>
      <xdr:spPr>
        <a:xfrm>
          <a:off x="7781925" y="278053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1040</xdr:row>
      <xdr:rowOff>133350</xdr:rowOff>
    </xdr:from>
    <xdr:to>
      <xdr:col>12</xdr:col>
      <xdr:colOff>0</xdr:colOff>
      <xdr:row>1040</xdr:row>
      <xdr:rowOff>133350</xdr:rowOff>
    </xdr:to>
    <xdr:sp>
      <xdr:nvSpPr>
        <xdr:cNvPr id="52" name="Line 629"/>
        <xdr:cNvSpPr>
          <a:spLocks/>
        </xdr:cNvSpPr>
      </xdr:nvSpPr>
      <xdr:spPr>
        <a:xfrm>
          <a:off x="7772400" y="278310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1041</xdr:row>
      <xdr:rowOff>104775</xdr:rowOff>
    </xdr:from>
    <xdr:to>
      <xdr:col>12</xdr:col>
      <xdr:colOff>9525</xdr:colOff>
      <xdr:row>1041</xdr:row>
      <xdr:rowOff>104775</xdr:rowOff>
    </xdr:to>
    <xdr:sp>
      <xdr:nvSpPr>
        <xdr:cNvPr id="53" name="Line 629"/>
        <xdr:cNvSpPr>
          <a:spLocks/>
        </xdr:cNvSpPr>
      </xdr:nvSpPr>
      <xdr:spPr>
        <a:xfrm>
          <a:off x="7781925" y="278549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1042</xdr:row>
      <xdr:rowOff>85725</xdr:rowOff>
    </xdr:from>
    <xdr:to>
      <xdr:col>12</xdr:col>
      <xdr:colOff>9525</xdr:colOff>
      <xdr:row>1042</xdr:row>
      <xdr:rowOff>85725</xdr:rowOff>
    </xdr:to>
    <xdr:sp>
      <xdr:nvSpPr>
        <xdr:cNvPr id="54" name="Line 629"/>
        <xdr:cNvSpPr>
          <a:spLocks/>
        </xdr:cNvSpPr>
      </xdr:nvSpPr>
      <xdr:spPr>
        <a:xfrm>
          <a:off x="7781925" y="2787967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1043</xdr:row>
      <xdr:rowOff>76200</xdr:rowOff>
    </xdr:from>
    <xdr:to>
      <xdr:col>12</xdr:col>
      <xdr:colOff>9525</xdr:colOff>
      <xdr:row>1043</xdr:row>
      <xdr:rowOff>76200</xdr:rowOff>
    </xdr:to>
    <xdr:sp>
      <xdr:nvSpPr>
        <xdr:cNvPr id="55" name="Line 629"/>
        <xdr:cNvSpPr>
          <a:spLocks/>
        </xdr:cNvSpPr>
      </xdr:nvSpPr>
      <xdr:spPr>
        <a:xfrm>
          <a:off x="7781925" y="2790539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1044</xdr:row>
      <xdr:rowOff>57150</xdr:rowOff>
    </xdr:from>
    <xdr:to>
      <xdr:col>12</xdr:col>
      <xdr:colOff>0</xdr:colOff>
      <xdr:row>1044</xdr:row>
      <xdr:rowOff>57150</xdr:rowOff>
    </xdr:to>
    <xdr:sp>
      <xdr:nvSpPr>
        <xdr:cNvPr id="56" name="Line 629"/>
        <xdr:cNvSpPr>
          <a:spLocks/>
        </xdr:cNvSpPr>
      </xdr:nvSpPr>
      <xdr:spPr>
        <a:xfrm>
          <a:off x="7772400" y="279301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763</xdr:row>
      <xdr:rowOff>161925</xdr:rowOff>
    </xdr:from>
    <xdr:to>
      <xdr:col>17</xdr:col>
      <xdr:colOff>238125</xdr:colOff>
      <xdr:row>763</xdr:row>
      <xdr:rowOff>171450</xdr:rowOff>
    </xdr:to>
    <xdr:sp>
      <xdr:nvSpPr>
        <xdr:cNvPr id="57" name="Line 629"/>
        <xdr:cNvSpPr>
          <a:spLocks/>
        </xdr:cNvSpPr>
      </xdr:nvSpPr>
      <xdr:spPr>
        <a:xfrm>
          <a:off x="6724650" y="204273150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952</xdr:row>
      <xdr:rowOff>219075</xdr:rowOff>
    </xdr:from>
    <xdr:to>
      <xdr:col>10</xdr:col>
      <xdr:colOff>9525</xdr:colOff>
      <xdr:row>952</xdr:row>
      <xdr:rowOff>219075</xdr:rowOff>
    </xdr:to>
    <xdr:sp>
      <xdr:nvSpPr>
        <xdr:cNvPr id="58" name="Line 629"/>
        <xdr:cNvSpPr>
          <a:spLocks/>
        </xdr:cNvSpPr>
      </xdr:nvSpPr>
      <xdr:spPr>
        <a:xfrm>
          <a:off x="7239000" y="254869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952</xdr:row>
      <xdr:rowOff>238125</xdr:rowOff>
    </xdr:from>
    <xdr:to>
      <xdr:col>13</xdr:col>
      <xdr:colOff>19050</xdr:colOff>
      <xdr:row>952</xdr:row>
      <xdr:rowOff>238125</xdr:rowOff>
    </xdr:to>
    <xdr:sp>
      <xdr:nvSpPr>
        <xdr:cNvPr id="59" name="Line 629"/>
        <xdr:cNvSpPr>
          <a:spLocks/>
        </xdr:cNvSpPr>
      </xdr:nvSpPr>
      <xdr:spPr>
        <a:xfrm>
          <a:off x="8286750" y="254889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956</xdr:row>
      <xdr:rowOff>180975</xdr:rowOff>
    </xdr:from>
    <xdr:to>
      <xdr:col>11</xdr:col>
      <xdr:colOff>238125</xdr:colOff>
      <xdr:row>956</xdr:row>
      <xdr:rowOff>180975</xdr:rowOff>
    </xdr:to>
    <xdr:sp>
      <xdr:nvSpPr>
        <xdr:cNvPr id="60" name="Line 629"/>
        <xdr:cNvSpPr>
          <a:spLocks/>
        </xdr:cNvSpPr>
      </xdr:nvSpPr>
      <xdr:spPr>
        <a:xfrm>
          <a:off x="7781925" y="255898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962</xdr:row>
      <xdr:rowOff>190500</xdr:rowOff>
    </xdr:from>
    <xdr:to>
      <xdr:col>9</xdr:col>
      <xdr:colOff>0</xdr:colOff>
      <xdr:row>962</xdr:row>
      <xdr:rowOff>190500</xdr:rowOff>
    </xdr:to>
    <xdr:sp>
      <xdr:nvSpPr>
        <xdr:cNvPr id="61" name="Line 629"/>
        <xdr:cNvSpPr>
          <a:spLocks/>
        </xdr:cNvSpPr>
      </xdr:nvSpPr>
      <xdr:spPr>
        <a:xfrm>
          <a:off x="6981825" y="257508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386</xdr:row>
      <xdr:rowOff>0</xdr:rowOff>
    </xdr:from>
    <xdr:to>
      <xdr:col>18</xdr:col>
      <xdr:colOff>19050</xdr:colOff>
      <xdr:row>386</xdr:row>
      <xdr:rowOff>0</xdr:rowOff>
    </xdr:to>
    <xdr:sp>
      <xdr:nvSpPr>
        <xdr:cNvPr id="62" name="Line 629"/>
        <xdr:cNvSpPr>
          <a:spLocks/>
        </xdr:cNvSpPr>
      </xdr:nvSpPr>
      <xdr:spPr>
        <a:xfrm>
          <a:off x="6705600" y="10337482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413</xdr:row>
      <xdr:rowOff>0</xdr:rowOff>
    </xdr:from>
    <xdr:to>
      <xdr:col>18</xdr:col>
      <xdr:colOff>19050</xdr:colOff>
      <xdr:row>413</xdr:row>
      <xdr:rowOff>0</xdr:rowOff>
    </xdr:to>
    <xdr:sp>
      <xdr:nvSpPr>
        <xdr:cNvPr id="63" name="Line 629"/>
        <xdr:cNvSpPr>
          <a:spLocks/>
        </xdr:cNvSpPr>
      </xdr:nvSpPr>
      <xdr:spPr>
        <a:xfrm>
          <a:off x="7248525" y="1105662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466</xdr:row>
      <xdr:rowOff>123825</xdr:rowOff>
    </xdr:from>
    <xdr:to>
      <xdr:col>8</xdr:col>
      <xdr:colOff>0</xdr:colOff>
      <xdr:row>466</xdr:row>
      <xdr:rowOff>123825</xdr:rowOff>
    </xdr:to>
    <xdr:sp>
      <xdr:nvSpPr>
        <xdr:cNvPr id="64" name="Line 629"/>
        <xdr:cNvSpPr>
          <a:spLocks/>
        </xdr:cNvSpPr>
      </xdr:nvSpPr>
      <xdr:spPr>
        <a:xfrm>
          <a:off x="6981825" y="124787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471</xdr:row>
      <xdr:rowOff>238125</xdr:rowOff>
    </xdr:from>
    <xdr:to>
      <xdr:col>18</xdr:col>
      <xdr:colOff>0</xdr:colOff>
      <xdr:row>471</xdr:row>
      <xdr:rowOff>238125</xdr:rowOff>
    </xdr:to>
    <xdr:sp>
      <xdr:nvSpPr>
        <xdr:cNvPr id="65" name="Line 629"/>
        <xdr:cNvSpPr>
          <a:spLocks/>
        </xdr:cNvSpPr>
      </xdr:nvSpPr>
      <xdr:spPr>
        <a:xfrm>
          <a:off x="6705600" y="1262348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547</xdr:row>
      <xdr:rowOff>133350</xdr:rowOff>
    </xdr:from>
    <xdr:to>
      <xdr:col>12</xdr:col>
      <xdr:colOff>0</xdr:colOff>
      <xdr:row>547</xdr:row>
      <xdr:rowOff>133350</xdr:rowOff>
    </xdr:to>
    <xdr:sp>
      <xdr:nvSpPr>
        <xdr:cNvPr id="66" name="Line 629"/>
        <xdr:cNvSpPr>
          <a:spLocks/>
        </xdr:cNvSpPr>
      </xdr:nvSpPr>
      <xdr:spPr>
        <a:xfrm>
          <a:off x="7781925" y="146389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552</xdr:row>
      <xdr:rowOff>180975</xdr:rowOff>
    </xdr:from>
    <xdr:to>
      <xdr:col>8</xdr:col>
      <xdr:colOff>238125</xdr:colOff>
      <xdr:row>552</xdr:row>
      <xdr:rowOff>180975</xdr:rowOff>
    </xdr:to>
    <xdr:sp>
      <xdr:nvSpPr>
        <xdr:cNvPr id="67" name="Line 629"/>
        <xdr:cNvSpPr>
          <a:spLocks/>
        </xdr:cNvSpPr>
      </xdr:nvSpPr>
      <xdr:spPr>
        <a:xfrm>
          <a:off x="6981825" y="147770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557</xdr:row>
      <xdr:rowOff>180975</xdr:rowOff>
    </xdr:from>
    <xdr:to>
      <xdr:col>11</xdr:col>
      <xdr:colOff>19050</xdr:colOff>
      <xdr:row>557</xdr:row>
      <xdr:rowOff>180975</xdr:rowOff>
    </xdr:to>
    <xdr:sp>
      <xdr:nvSpPr>
        <xdr:cNvPr id="68" name="Line 629"/>
        <xdr:cNvSpPr>
          <a:spLocks/>
        </xdr:cNvSpPr>
      </xdr:nvSpPr>
      <xdr:spPr>
        <a:xfrm>
          <a:off x="7524750" y="149094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561</xdr:row>
      <xdr:rowOff>180975</xdr:rowOff>
    </xdr:from>
    <xdr:to>
      <xdr:col>14</xdr:col>
      <xdr:colOff>247650</xdr:colOff>
      <xdr:row>561</xdr:row>
      <xdr:rowOff>180975</xdr:rowOff>
    </xdr:to>
    <xdr:sp>
      <xdr:nvSpPr>
        <xdr:cNvPr id="69" name="Line 629"/>
        <xdr:cNvSpPr>
          <a:spLocks/>
        </xdr:cNvSpPr>
      </xdr:nvSpPr>
      <xdr:spPr>
        <a:xfrm>
          <a:off x="8515350" y="15016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574</xdr:row>
      <xdr:rowOff>200025</xdr:rowOff>
    </xdr:from>
    <xdr:to>
      <xdr:col>17</xdr:col>
      <xdr:colOff>9525</xdr:colOff>
      <xdr:row>574</xdr:row>
      <xdr:rowOff>200025</xdr:rowOff>
    </xdr:to>
    <xdr:sp>
      <xdr:nvSpPr>
        <xdr:cNvPr id="70" name="Line 629"/>
        <xdr:cNvSpPr>
          <a:spLocks/>
        </xdr:cNvSpPr>
      </xdr:nvSpPr>
      <xdr:spPr>
        <a:xfrm>
          <a:off x="9010650" y="153666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580</xdr:row>
      <xdr:rowOff>0</xdr:rowOff>
    </xdr:from>
    <xdr:to>
      <xdr:col>17</xdr:col>
      <xdr:colOff>257175</xdr:colOff>
      <xdr:row>580</xdr:row>
      <xdr:rowOff>0</xdr:rowOff>
    </xdr:to>
    <xdr:sp>
      <xdr:nvSpPr>
        <xdr:cNvPr id="71" name="Line 629"/>
        <xdr:cNvSpPr>
          <a:spLocks/>
        </xdr:cNvSpPr>
      </xdr:nvSpPr>
      <xdr:spPr>
        <a:xfrm>
          <a:off x="6715125" y="15506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142875</xdr:rowOff>
    </xdr:from>
    <xdr:to>
      <xdr:col>11</xdr:col>
      <xdr:colOff>9525</xdr:colOff>
      <xdr:row>9</xdr:row>
      <xdr:rowOff>142875</xdr:rowOff>
    </xdr:to>
    <xdr:sp>
      <xdr:nvSpPr>
        <xdr:cNvPr id="72" name="Line 629"/>
        <xdr:cNvSpPr>
          <a:spLocks/>
        </xdr:cNvSpPr>
      </xdr:nvSpPr>
      <xdr:spPr>
        <a:xfrm flipV="1">
          <a:off x="7524750" y="2562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171450</xdr:rowOff>
    </xdr:from>
    <xdr:to>
      <xdr:col>11</xdr:col>
      <xdr:colOff>9525</xdr:colOff>
      <xdr:row>15</xdr:row>
      <xdr:rowOff>171450</xdr:rowOff>
    </xdr:to>
    <xdr:sp>
      <xdr:nvSpPr>
        <xdr:cNvPr id="73" name="Line 629"/>
        <xdr:cNvSpPr>
          <a:spLocks/>
        </xdr:cNvSpPr>
      </xdr:nvSpPr>
      <xdr:spPr>
        <a:xfrm flipV="1">
          <a:off x="7524750" y="41910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161925</xdr:rowOff>
    </xdr:from>
    <xdr:to>
      <xdr:col>11</xdr:col>
      <xdr:colOff>9525</xdr:colOff>
      <xdr:row>21</xdr:row>
      <xdr:rowOff>161925</xdr:rowOff>
    </xdr:to>
    <xdr:sp>
      <xdr:nvSpPr>
        <xdr:cNvPr id="74" name="Line 629"/>
        <xdr:cNvSpPr>
          <a:spLocks/>
        </xdr:cNvSpPr>
      </xdr:nvSpPr>
      <xdr:spPr>
        <a:xfrm flipV="1">
          <a:off x="7524750" y="5781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152400</xdr:rowOff>
    </xdr:from>
    <xdr:to>
      <xdr:col>11</xdr:col>
      <xdr:colOff>9525</xdr:colOff>
      <xdr:row>35</xdr:row>
      <xdr:rowOff>152400</xdr:rowOff>
    </xdr:to>
    <xdr:sp>
      <xdr:nvSpPr>
        <xdr:cNvPr id="75" name="Line 629"/>
        <xdr:cNvSpPr>
          <a:spLocks/>
        </xdr:cNvSpPr>
      </xdr:nvSpPr>
      <xdr:spPr>
        <a:xfrm flipV="1">
          <a:off x="7524750" y="95250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180975</xdr:rowOff>
    </xdr:from>
    <xdr:to>
      <xdr:col>11</xdr:col>
      <xdr:colOff>9525</xdr:colOff>
      <xdr:row>41</xdr:row>
      <xdr:rowOff>180975</xdr:rowOff>
    </xdr:to>
    <xdr:sp>
      <xdr:nvSpPr>
        <xdr:cNvPr id="76" name="Line 629"/>
        <xdr:cNvSpPr>
          <a:spLocks/>
        </xdr:cNvSpPr>
      </xdr:nvSpPr>
      <xdr:spPr>
        <a:xfrm flipV="1">
          <a:off x="7524750" y="11153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142875</xdr:rowOff>
    </xdr:from>
    <xdr:to>
      <xdr:col>11</xdr:col>
      <xdr:colOff>219075</xdr:colOff>
      <xdr:row>46</xdr:row>
      <xdr:rowOff>142875</xdr:rowOff>
    </xdr:to>
    <xdr:sp>
      <xdr:nvSpPr>
        <xdr:cNvPr id="77" name="Line 629"/>
        <xdr:cNvSpPr>
          <a:spLocks/>
        </xdr:cNvSpPr>
      </xdr:nvSpPr>
      <xdr:spPr>
        <a:xfrm flipV="1">
          <a:off x="7781925" y="12449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62</xdr:row>
      <xdr:rowOff>133350</xdr:rowOff>
    </xdr:from>
    <xdr:to>
      <xdr:col>12</xdr:col>
      <xdr:colOff>9525</xdr:colOff>
      <xdr:row>62</xdr:row>
      <xdr:rowOff>133350</xdr:rowOff>
    </xdr:to>
    <xdr:sp>
      <xdr:nvSpPr>
        <xdr:cNvPr id="78" name="Line 629"/>
        <xdr:cNvSpPr>
          <a:spLocks/>
        </xdr:cNvSpPr>
      </xdr:nvSpPr>
      <xdr:spPr>
        <a:xfrm flipV="1">
          <a:off x="7772400" y="16725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68</xdr:row>
      <xdr:rowOff>171450</xdr:rowOff>
    </xdr:from>
    <xdr:to>
      <xdr:col>12</xdr:col>
      <xdr:colOff>219075</xdr:colOff>
      <xdr:row>68</xdr:row>
      <xdr:rowOff>171450</xdr:rowOff>
    </xdr:to>
    <xdr:sp>
      <xdr:nvSpPr>
        <xdr:cNvPr id="79" name="Line 629"/>
        <xdr:cNvSpPr>
          <a:spLocks/>
        </xdr:cNvSpPr>
      </xdr:nvSpPr>
      <xdr:spPr>
        <a:xfrm flipV="1">
          <a:off x="8039100" y="18364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161925</xdr:rowOff>
    </xdr:from>
    <xdr:to>
      <xdr:col>12</xdr:col>
      <xdr:colOff>200025</xdr:colOff>
      <xdr:row>75</xdr:row>
      <xdr:rowOff>161925</xdr:rowOff>
    </xdr:to>
    <xdr:sp>
      <xdr:nvSpPr>
        <xdr:cNvPr id="80" name="Line 629"/>
        <xdr:cNvSpPr>
          <a:spLocks/>
        </xdr:cNvSpPr>
      </xdr:nvSpPr>
      <xdr:spPr>
        <a:xfrm flipV="1">
          <a:off x="8048625" y="20173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89</xdr:row>
      <xdr:rowOff>114300</xdr:rowOff>
    </xdr:from>
    <xdr:to>
      <xdr:col>12</xdr:col>
      <xdr:colOff>209550</xdr:colOff>
      <xdr:row>89</xdr:row>
      <xdr:rowOff>114300</xdr:rowOff>
    </xdr:to>
    <xdr:sp>
      <xdr:nvSpPr>
        <xdr:cNvPr id="81" name="Line 629"/>
        <xdr:cNvSpPr>
          <a:spLocks/>
        </xdr:cNvSpPr>
      </xdr:nvSpPr>
      <xdr:spPr>
        <a:xfrm>
          <a:off x="8029575" y="23879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142875</xdr:rowOff>
    </xdr:from>
    <xdr:to>
      <xdr:col>13</xdr:col>
      <xdr:colOff>0</xdr:colOff>
      <xdr:row>95</xdr:row>
      <xdr:rowOff>142875</xdr:rowOff>
    </xdr:to>
    <xdr:sp>
      <xdr:nvSpPr>
        <xdr:cNvPr id="82" name="Line 629"/>
        <xdr:cNvSpPr>
          <a:spLocks/>
        </xdr:cNvSpPr>
      </xdr:nvSpPr>
      <xdr:spPr>
        <a:xfrm>
          <a:off x="8048625" y="25507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101</xdr:row>
      <xdr:rowOff>180975</xdr:rowOff>
    </xdr:from>
    <xdr:to>
      <xdr:col>13</xdr:col>
      <xdr:colOff>9525</xdr:colOff>
      <xdr:row>101</xdr:row>
      <xdr:rowOff>180975</xdr:rowOff>
    </xdr:to>
    <xdr:sp>
      <xdr:nvSpPr>
        <xdr:cNvPr id="83" name="Line 629"/>
        <xdr:cNvSpPr>
          <a:spLocks/>
        </xdr:cNvSpPr>
      </xdr:nvSpPr>
      <xdr:spPr>
        <a:xfrm>
          <a:off x="8058150" y="27146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116</xdr:row>
      <xdr:rowOff>142875</xdr:rowOff>
    </xdr:from>
    <xdr:to>
      <xdr:col>13</xdr:col>
      <xdr:colOff>0</xdr:colOff>
      <xdr:row>116</xdr:row>
      <xdr:rowOff>142875</xdr:rowOff>
    </xdr:to>
    <xdr:sp>
      <xdr:nvSpPr>
        <xdr:cNvPr id="84" name="Line 629"/>
        <xdr:cNvSpPr>
          <a:spLocks/>
        </xdr:cNvSpPr>
      </xdr:nvSpPr>
      <xdr:spPr>
        <a:xfrm>
          <a:off x="8048625" y="31127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122</xdr:row>
      <xdr:rowOff>161925</xdr:rowOff>
    </xdr:from>
    <xdr:to>
      <xdr:col>13</xdr:col>
      <xdr:colOff>0</xdr:colOff>
      <xdr:row>122</xdr:row>
      <xdr:rowOff>161925</xdr:rowOff>
    </xdr:to>
    <xdr:sp>
      <xdr:nvSpPr>
        <xdr:cNvPr id="85" name="Line 629"/>
        <xdr:cNvSpPr>
          <a:spLocks/>
        </xdr:cNvSpPr>
      </xdr:nvSpPr>
      <xdr:spPr>
        <a:xfrm>
          <a:off x="8048625" y="32746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128</xdr:row>
      <xdr:rowOff>152400</xdr:rowOff>
    </xdr:from>
    <xdr:to>
      <xdr:col>15</xdr:col>
      <xdr:colOff>0</xdr:colOff>
      <xdr:row>128</xdr:row>
      <xdr:rowOff>152400</xdr:rowOff>
    </xdr:to>
    <xdr:sp>
      <xdr:nvSpPr>
        <xdr:cNvPr id="86" name="Line 629"/>
        <xdr:cNvSpPr>
          <a:spLocks/>
        </xdr:cNvSpPr>
      </xdr:nvSpPr>
      <xdr:spPr>
        <a:xfrm>
          <a:off x="8305800" y="34337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143</xdr:row>
      <xdr:rowOff>142875</xdr:rowOff>
    </xdr:from>
    <xdr:to>
      <xdr:col>13</xdr:col>
      <xdr:colOff>0</xdr:colOff>
      <xdr:row>143</xdr:row>
      <xdr:rowOff>142875</xdr:rowOff>
    </xdr:to>
    <xdr:sp>
      <xdr:nvSpPr>
        <xdr:cNvPr id="87" name="Line 629"/>
        <xdr:cNvSpPr>
          <a:spLocks/>
        </xdr:cNvSpPr>
      </xdr:nvSpPr>
      <xdr:spPr>
        <a:xfrm>
          <a:off x="8048625" y="38347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148</xdr:row>
      <xdr:rowOff>114300</xdr:rowOff>
    </xdr:from>
    <xdr:to>
      <xdr:col>15</xdr:col>
      <xdr:colOff>9525</xdr:colOff>
      <xdr:row>148</xdr:row>
      <xdr:rowOff>114300</xdr:rowOff>
    </xdr:to>
    <xdr:sp>
      <xdr:nvSpPr>
        <xdr:cNvPr id="88" name="Line 629"/>
        <xdr:cNvSpPr>
          <a:spLocks/>
        </xdr:cNvSpPr>
      </xdr:nvSpPr>
      <xdr:spPr>
        <a:xfrm>
          <a:off x="8296275" y="39652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154</xdr:row>
      <xdr:rowOff>142875</xdr:rowOff>
    </xdr:from>
    <xdr:to>
      <xdr:col>15</xdr:col>
      <xdr:colOff>19050</xdr:colOff>
      <xdr:row>154</xdr:row>
      <xdr:rowOff>142875</xdr:rowOff>
    </xdr:to>
    <xdr:sp>
      <xdr:nvSpPr>
        <xdr:cNvPr id="89" name="Line 629"/>
        <xdr:cNvSpPr>
          <a:spLocks/>
        </xdr:cNvSpPr>
      </xdr:nvSpPr>
      <xdr:spPr>
        <a:xfrm>
          <a:off x="8305800" y="412813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170</xdr:row>
      <xdr:rowOff>142875</xdr:rowOff>
    </xdr:from>
    <xdr:to>
      <xdr:col>14</xdr:col>
      <xdr:colOff>247650</xdr:colOff>
      <xdr:row>170</xdr:row>
      <xdr:rowOff>142875</xdr:rowOff>
    </xdr:to>
    <xdr:sp>
      <xdr:nvSpPr>
        <xdr:cNvPr id="90" name="Line 629"/>
        <xdr:cNvSpPr>
          <a:spLocks/>
        </xdr:cNvSpPr>
      </xdr:nvSpPr>
      <xdr:spPr>
        <a:xfrm>
          <a:off x="8286750" y="45567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176</xdr:row>
      <xdr:rowOff>171450</xdr:rowOff>
    </xdr:from>
    <xdr:to>
      <xdr:col>14</xdr:col>
      <xdr:colOff>238125</xdr:colOff>
      <xdr:row>176</xdr:row>
      <xdr:rowOff>171450</xdr:rowOff>
    </xdr:to>
    <xdr:sp>
      <xdr:nvSpPr>
        <xdr:cNvPr id="91" name="Line 629"/>
        <xdr:cNvSpPr>
          <a:spLocks/>
        </xdr:cNvSpPr>
      </xdr:nvSpPr>
      <xdr:spPr>
        <a:xfrm>
          <a:off x="8296275" y="471963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182</xdr:row>
      <xdr:rowOff>133350</xdr:rowOff>
    </xdr:from>
    <xdr:to>
      <xdr:col>14</xdr:col>
      <xdr:colOff>247650</xdr:colOff>
      <xdr:row>182</xdr:row>
      <xdr:rowOff>133350</xdr:rowOff>
    </xdr:to>
    <xdr:sp>
      <xdr:nvSpPr>
        <xdr:cNvPr id="92" name="Line 629"/>
        <xdr:cNvSpPr>
          <a:spLocks/>
        </xdr:cNvSpPr>
      </xdr:nvSpPr>
      <xdr:spPr>
        <a:xfrm>
          <a:off x="8305800" y="487584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197</xdr:row>
      <xdr:rowOff>123825</xdr:rowOff>
    </xdr:from>
    <xdr:to>
      <xdr:col>15</xdr:col>
      <xdr:colOff>257175</xdr:colOff>
      <xdr:row>197</xdr:row>
      <xdr:rowOff>123825</xdr:rowOff>
    </xdr:to>
    <xdr:sp>
      <xdr:nvSpPr>
        <xdr:cNvPr id="93" name="Line 629"/>
        <xdr:cNvSpPr>
          <a:spLocks/>
        </xdr:cNvSpPr>
      </xdr:nvSpPr>
      <xdr:spPr>
        <a:xfrm>
          <a:off x="8534400" y="52768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203</xdr:row>
      <xdr:rowOff>142875</xdr:rowOff>
    </xdr:from>
    <xdr:to>
      <xdr:col>15</xdr:col>
      <xdr:colOff>247650</xdr:colOff>
      <xdr:row>203</xdr:row>
      <xdr:rowOff>142875</xdr:rowOff>
    </xdr:to>
    <xdr:sp>
      <xdr:nvSpPr>
        <xdr:cNvPr id="94" name="Line 629"/>
        <xdr:cNvSpPr>
          <a:spLocks/>
        </xdr:cNvSpPr>
      </xdr:nvSpPr>
      <xdr:spPr>
        <a:xfrm>
          <a:off x="8524875" y="54387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209</xdr:row>
      <xdr:rowOff>152400</xdr:rowOff>
    </xdr:from>
    <xdr:to>
      <xdr:col>14</xdr:col>
      <xdr:colOff>247650</xdr:colOff>
      <xdr:row>209</xdr:row>
      <xdr:rowOff>152400</xdr:rowOff>
    </xdr:to>
    <xdr:sp>
      <xdr:nvSpPr>
        <xdr:cNvPr id="95" name="Line 629"/>
        <xdr:cNvSpPr>
          <a:spLocks/>
        </xdr:cNvSpPr>
      </xdr:nvSpPr>
      <xdr:spPr>
        <a:xfrm>
          <a:off x="8534400" y="55997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224</xdr:row>
      <xdr:rowOff>161925</xdr:rowOff>
    </xdr:from>
    <xdr:to>
      <xdr:col>15</xdr:col>
      <xdr:colOff>266700</xdr:colOff>
      <xdr:row>224</xdr:row>
      <xdr:rowOff>161925</xdr:rowOff>
    </xdr:to>
    <xdr:sp>
      <xdr:nvSpPr>
        <xdr:cNvPr id="96" name="Line 629"/>
        <xdr:cNvSpPr>
          <a:spLocks/>
        </xdr:cNvSpPr>
      </xdr:nvSpPr>
      <xdr:spPr>
        <a:xfrm>
          <a:off x="8543925" y="600265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230</xdr:row>
      <xdr:rowOff>123825</xdr:rowOff>
    </xdr:from>
    <xdr:to>
      <xdr:col>12</xdr:col>
      <xdr:colOff>0</xdr:colOff>
      <xdr:row>230</xdr:row>
      <xdr:rowOff>123825</xdr:rowOff>
    </xdr:to>
    <xdr:sp>
      <xdr:nvSpPr>
        <xdr:cNvPr id="97" name="Line 629"/>
        <xdr:cNvSpPr>
          <a:spLocks/>
        </xdr:cNvSpPr>
      </xdr:nvSpPr>
      <xdr:spPr>
        <a:xfrm>
          <a:off x="7781925" y="615886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235</xdr:row>
      <xdr:rowOff>161925</xdr:rowOff>
    </xdr:from>
    <xdr:to>
      <xdr:col>15</xdr:col>
      <xdr:colOff>276225</xdr:colOff>
      <xdr:row>235</xdr:row>
      <xdr:rowOff>161925</xdr:rowOff>
    </xdr:to>
    <xdr:sp>
      <xdr:nvSpPr>
        <xdr:cNvPr id="98" name="Line 629"/>
        <xdr:cNvSpPr>
          <a:spLocks/>
        </xdr:cNvSpPr>
      </xdr:nvSpPr>
      <xdr:spPr>
        <a:xfrm>
          <a:off x="8553450" y="629602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251</xdr:row>
      <xdr:rowOff>142875</xdr:rowOff>
    </xdr:from>
    <xdr:to>
      <xdr:col>15</xdr:col>
      <xdr:colOff>266700</xdr:colOff>
      <xdr:row>251</xdr:row>
      <xdr:rowOff>142875</xdr:rowOff>
    </xdr:to>
    <xdr:sp>
      <xdr:nvSpPr>
        <xdr:cNvPr id="99" name="Line 629"/>
        <xdr:cNvSpPr>
          <a:spLocks/>
        </xdr:cNvSpPr>
      </xdr:nvSpPr>
      <xdr:spPr>
        <a:xfrm>
          <a:off x="8543925" y="67227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257</xdr:row>
      <xdr:rowOff>152400</xdr:rowOff>
    </xdr:from>
    <xdr:to>
      <xdr:col>15</xdr:col>
      <xdr:colOff>257175</xdr:colOff>
      <xdr:row>257</xdr:row>
      <xdr:rowOff>152400</xdr:rowOff>
    </xdr:to>
    <xdr:sp>
      <xdr:nvSpPr>
        <xdr:cNvPr id="100" name="Line 629"/>
        <xdr:cNvSpPr>
          <a:spLocks/>
        </xdr:cNvSpPr>
      </xdr:nvSpPr>
      <xdr:spPr>
        <a:xfrm>
          <a:off x="8534400" y="68837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263</xdr:row>
      <xdr:rowOff>161925</xdr:rowOff>
    </xdr:from>
    <xdr:to>
      <xdr:col>15</xdr:col>
      <xdr:colOff>247650</xdr:colOff>
      <xdr:row>263</xdr:row>
      <xdr:rowOff>161925</xdr:rowOff>
    </xdr:to>
    <xdr:sp>
      <xdr:nvSpPr>
        <xdr:cNvPr id="101" name="Line 629"/>
        <xdr:cNvSpPr>
          <a:spLocks/>
        </xdr:cNvSpPr>
      </xdr:nvSpPr>
      <xdr:spPr>
        <a:xfrm>
          <a:off x="8524875" y="70446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278</xdr:row>
      <xdr:rowOff>142875</xdr:rowOff>
    </xdr:from>
    <xdr:to>
      <xdr:col>11</xdr:col>
      <xdr:colOff>238125</xdr:colOff>
      <xdr:row>278</xdr:row>
      <xdr:rowOff>142875</xdr:rowOff>
    </xdr:to>
    <xdr:sp>
      <xdr:nvSpPr>
        <xdr:cNvPr id="102" name="Line 629"/>
        <xdr:cNvSpPr>
          <a:spLocks/>
        </xdr:cNvSpPr>
      </xdr:nvSpPr>
      <xdr:spPr>
        <a:xfrm flipV="1">
          <a:off x="7781925" y="74447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284</xdr:row>
      <xdr:rowOff>142875</xdr:rowOff>
    </xdr:from>
    <xdr:to>
      <xdr:col>12</xdr:col>
      <xdr:colOff>9525</xdr:colOff>
      <xdr:row>284</xdr:row>
      <xdr:rowOff>142875</xdr:rowOff>
    </xdr:to>
    <xdr:sp>
      <xdr:nvSpPr>
        <xdr:cNvPr id="103" name="Line 629"/>
        <xdr:cNvSpPr>
          <a:spLocks/>
        </xdr:cNvSpPr>
      </xdr:nvSpPr>
      <xdr:spPr>
        <a:xfrm>
          <a:off x="7791450" y="76047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290</xdr:row>
      <xdr:rowOff>180975</xdr:rowOff>
    </xdr:from>
    <xdr:to>
      <xdr:col>16</xdr:col>
      <xdr:colOff>238125</xdr:colOff>
      <xdr:row>290</xdr:row>
      <xdr:rowOff>180975</xdr:rowOff>
    </xdr:to>
    <xdr:sp>
      <xdr:nvSpPr>
        <xdr:cNvPr id="104" name="Line 629"/>
        <xdr:cNvSpPr>
          <a:spLocks/>
        </xdr:cNvSpPr>
      </xdr:nvSpPr>
      <xdr:spPr>
        <a:xfrm>
          <a:off x="8801100" y="77685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305</xdr:row>
      <xdr:rowOff>161925</xdr:rowOff>
    </xdr:from>
    <xdr:to>
      <xdr:col>16</xdr:col>
      <xdr:colOff>228600</xdr:colOff>
      <xdr:row>305</xdr:row>
      <xdr:rowOff>161925</xdr:rowOff>
    </xdr:to>
    <xdr:sp>
      <xdr:nvSpPr>
        <xdr:cNvPr id="105" name="Line 629"/>
        <xdr:cNvSpPr>
          <a:spLocks/>
        </xdr:cNvSpPr>
      </xdr:nvSpPr>
      <xdr:spPr>
        <a:xfrm>
          <a:off x="8791575" y="81686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979</xdr:row>
      <xdr:rowOff>114300</xdr:rowOff>
    </xdr:from>
    <xdr:to>
      <xdr:col>12</xdr:col>
      <xdr:colOff>9525</xdr:colOff>
      <xdr:row>979</xdr:row>
      <xdr:rowOff>114300</xdr:rowOff>
    </xdr:to>
    <xdr:sp>
      <xdr:nvSpPr>
        <xdr:cNvPr id="106" name="Line 629"/>
        <xdr:cNvSpPr>
          <a:spLocks/>
        </xdr:cNvSpPr>
      </xdr:nvSpPr>
      <xdr:spPr>
        <a:xfrm>
          <a:off x="7800975" y="261985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980</xdr:row>
      <xdr:rowOff>85725</xdr:rowOff>
    </xdr:from>
    <xdr:to>
      <xdr:col>17</xdr:col>
      <xdr:colOff>257175</xdr:colOff>
      <xdr:row>980</xdr:row>
      <xdr:rowOff>85725</xdr:rowOff>
    </xdr:to>
    <xdr:sp>
      <xdr:nvSpPr>
        <xdr:cNvPr id="107" name="Line 629"/>
        <xdr:cNvSpPr>
          <a:spLocks/>
        </xdr:cNvSpPr>
      </xdr:nvSpPr>
      <xdr:spPr>
        <a:xfrm flipV="1">
          <a:off x="9010650" y="2622232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358</xdr:row>
      <xdr:rowOff>171450</xdr:rowOff>
    </xdr:from>
    <xdr:to>
      <xdr:col>17</xdr:col>
      <xdr:colOff>257175</xdr:colOff>
      <xdr:row>358</xdr:row>
      <xdr:rowOff>180975</xdr:rowOff>
    </xdr:to>
    <xdr:sp>
      <xdr:nvSpPr>
        <xdr:cNvPr id="108" name="Line 629"/>
        <xdr:cNvSpPr>
          <a:spLocks/>
        </xdr:cNvSpPr>
      </xdr:nvSpPr>
      <xdr:spPr>
        <a:xfrm>
          <a:off x="6743700" y="96059625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362</xdr:row>
      <xdr:rowOff>171450</xdr:rowOff>
    </xdr:from>
    <xdr:to>
      <xdr:col>17</xdr:col>
      <xdr:colOff>257175</xdr:colOff>
      <xdr:row>362</xdr:row>
      <xdr:rowOff>180975</xdr:rowOff>
    </xdr:to>
    <xdr:sp>
      <xdr:nvSpPr>
        <xdr:cNvPr id="109" name="Line 629"/>
        <xdr:cNvSpPr>
          <a:spLocks/>
        </xdr:cNvSpPr>
      </xdr:nvSpPr>
      <xdr:spPr>
        <a:xfrm>
          <a:off x="6743700" y="97126425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367</xdr:row>
      <xdr:rowOff>161925</xdr:rowOff>
    </xdr:from>
    <xdr:to>
      <xdr:col>18</xdr:col>
      <xdr:colOff>0</xdr:colOff>
      <xdr:row>367</xdr:row>
      <xdr:rowOff>161925</xdr:rowOff>
    </xdr:to>
    <xdr:sp>
      <xdr:nvSpPr>
        <xdr:cNvPr id="110" name="Line 629"/>
        <xdr:cNvSpPr>
          <a:spLocks/>
        </xdr:cNvSpPr>
      </xdr:nvSpPr>
      <xdr:spPr>
        <a:xfrm>
          <a:off x="6743700" y="984504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790</xdr:row>
      <xdr:rowOff>133350</xdr:rowOff>
    </xdr:from>
    <xdr:to>
      <xdr:col>9</xdr:col>
      <xdr:colOff>247650</xdr:colOff>
      <xdr:row>790</xdr:row>
      <xdr:rowOff>133350</xdr:rowOff>
    </xdr:to>
    <xdr:sp>
      <xdr:nvSpPr>
        <xdr:cNvPr id="111" name="Line 629"/>
        <xdr:cNvSpPr>
          <a:spLocks/>
        </xdr:cNvSpPr>
      </xdr:nvSpPr>
      <xdr:spPr>
        <a:xfrm flipV="1">
          <a:off x="7286625" y="211464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161925</xdr:rowOff>
    </xdr:from>
    <xdr:to>
      <xdr:col>8</xdr:col>
      <xdr:colOff>238125</xdr:colOff>
      <xdr:row>794</xdr:row>
      <xdr:rowOff>161925</xdr:rowOff>
    </xdr:to>
    <xdr:sp>
      <xdr:nvSpPr>
        <xdr:cNvPr id="112" name="Line 629"/>
        <xdr:cNvSpPr>
          <a:spLocks/>
        </xdr:cNvSpPr>
      </xdr:nvSpPr>
      <xdr:spPr>
        <a:xfrm>
          <a:off x="6991350" y="21255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798</xdr:row>
      <xdr:rowOff>152400</xdr:rowOff>
    </xdr:from>
    <xdr:to>
      <xdr:col>17</xdr:col>
      <xdr:colOff>247650</xdr:colOff>
      <xdr:row>798</xdr:row>
      <xdr:rowOff>152400</xdr:rowOff>
    </xdr:to>
    <xdr:sp>
      <xdr:nvSpPr>
        <xdr:cNvPr id="113" name="Line 629"/>
        <xdr:cNvSpPr>
          <a:spLocks/>
        </xdr:cNvSpPr>
      </xdr:nvSpPr>
      <xdr:spPr>
        <a:xfrm>
          <a:off x="6724650" y="21361717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803</xdr:row>
      <xdr:rowOff>171450</xdr:rowOff>
    </xdr:from>
    <xdr:to>
      <xdr:col>17</xdr:col>
      <xdr:colOff>238125</xdr:colOff>
      <xdr:row>803</xdr:row>
      <xdr:rowOff>171450</xdr:rowOff>
    </xdr:to>
    <xdr:sp>
      <xdr:nvSpPr>
        <xdr:cNvPr id="114" name="Line 629"/>
        <xdr:cNvSpPr>
          <a:spLocks/>
        </xdr:cNvSpPr>
      </xdr:nvSpPr>
      <xdr:spPr>
        <a:xfrm>
          <a:off x="6991350" y="2149697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817</xdr:row>
      <xdr:rowOff>161925</xdr:rowOff>
    </xdr:from>
    <xdr:to>
      <xdr:col>17</xdr:col>
      <xdr:colOff>247650</xdr:colOff>
      <xdr:row>817</xdr:row>
      <xdr:rowOff>161925</xdr:rowOff>
    </xdr:to>
    <xdr:sp>
      <xdr:nvSpPr>
        <xdr:cNvPr id="115" name="Line 629"/>
        <xdr:cNvSpPr>
          <a:spLocks/>
        </xdr:cNvSpPr>
      </xdr:nvSpPr>
      <xdr:spPr>
        <a:xfrm>
          <a:off x="6724650" y="2187130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822</xdr:row>
      <xdr:rowOff>114300</xdr:rowOff>
    </xdr:from>
    <xdr:to>
      <xdr:col>11</xdr:col>
      <xdr:colOff>238125</xdr:colOff>
      <xdr:row>822</xdr:row>
      <xdr:rowOff>114300</xdr:rowOff>
    </xdr:to>
    <xdr:sp>
      <xdr:nvSpPr>
        <xdr:cNvPr id="116" name="Line 629"/>
        <xdr:cNvSpPr>
          <a:spLocks/>
        </xdr:cNvSpPr>
      </xdr:nvSpPr>
      <xdr:spPr>
        <a:xfrm>
          <a:off x="7543800" y="2199989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826</xdr:row>
      <xdr:rowOff>123825</xdr:rowOff>
    </xdr:from>
    <xdr:to>
      <xdr:col>17</xdr:col>
      <xdr:colOff>238125</xdr:colOff>
      <xdr:row>826</xdr:row>
      <xdr:rowOff>123825</xdr:rowOff>
    </xdr:to>
    <xdr:sp>
      <xdr:nvSpPr>
        <xdr:cNvPr id="117" name="Line 629"/>
        <xdr:cNvSpPr>
          <a:spLocks/>
        </xdr:cNvSpPr>
      </xdr:nvSpPr>
      <xdr:spPr>
        <a:xfrm>
          <a:off x="7286625" y="2210752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1060</xdr:row>
      <xdr:rowOff>133350</xdr:rowOff>
    </xdr:from>
    <xdr:to>
      <xdr:col>17</xdr:col>
      <xdr:colOff>238125</xdr:colOff>
      <xdr:row>1060</xdr:row>
      <xdr:rowOff>133350</xdr:rowOff>
    </xdr:to>
    <xdr:sp>
      <xdr:nvSpPr>
        <xdr:cNvPr id="118" name="Line 629"/>
        <xdr:cNvSpPr>
          <a:spLocks/>
        </xdr:cNvSpPr>
      </xdr:nvSpPr>
      <xdr:spPr>
        <a:xfrm>
          <a:off x="9039225" y="283664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1064</xdr:row>
      <xdr:rowOff>142875</xdr:rowOff>
    </xdr:from>
    <xdr:to>
      <xdr:col>7</xdr:col>
      <xdr:colOff>266700</xdr:colOff>
      <xdr:row>1064</xdr:row>
      <xdr:rowOff>142875</xdr:rowOff>
    </xdr:to>
    <xdr:sp>
      <xdr:nvSpPr>
        <xdr:cNvPr id="119" name="Line 629"/>
        <xdr:cNvSpPr>
          <a:spLocks/>
        </xdr:cNvSpPr>
      </xdr:nvSpPr>
      <xdr:spPr>
        <a:xfrm>
          <a:off x="6981825" y="284740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1066</xdr:row>
      <xdr:rowOff>161925</xdr:rowOff>
    </xdr:from>
    <xdr:to>
      <xdr:col>10</xdr:col>
      <xdr:colOff>247650</xdr:colOff>
      <xdr:row>1066</xdr:row>
      <xdr:rowOff>161925</xdr:rowOff>
    </xdr:to>
    <xdr:sp>
      <xdr:nvSpPr>
        <xdr:cNvPr id="120" name="Line 629"/>
        <xdr:cNvSpPr>
          <a:spLocks/>
        </xdr:cNvSpPr>
      </xdr:nvSpPr>
      <xdr:spPr>
        <a:xfrm>
          <a:off x="7286625" y="285292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1068</xdr:row>
      <xdr:rowOff>142875</xdr:rowOff>
    </xdr:from>
    <xdr:to>
      <xdr:col>10</xdr:col>
      <xdr:colOff>247650</xdr:colOff>
      <xdr:row>1068</xdr:row>
      <xdr:rowOff>142875</xdr:rowOff>
    </xdr:to>
    <xdr:sp>
      <xdr:nvSpPr>
        <xdr:cNvPr id="121" name="Line 629"/>
        <xdr:cNvSpPr>
          <a:spLocks/>
        </xdr:cNvSpPr>
      </xdr:nvSpPr>
      <xdr:spPr>
        <a:xfrm>
          <a:off x="7286625" y="2858071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1070</xdr:row>
      <xdr:rowOff>171450</xdr:rowOff>
    </xdr:from>
    <xdr:to>
      <xdr:col>10</xdr:col>
      <xdr:colOff>247650</xdr:colOff>
      <xdr:row>1070</xdr:row>
      <xdr:rowOff>171450</xdr:rowOff>
    </xdr:to>
    <xdr:sp>
      <xdr:nvSpPr>
        <xdr:cNvPr id="122" name="Line 629"/>
        <xdr:cNvSpPr>
          <a:spLocks/>
        </xdr:cNvSpPr>
      </xdr:nvSpPr>
      <xdr:spPr>
        <a:xfrm>
          <a:off x="7286625" y="286369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1072</xdr:row>
      <xdr:rowOff>219075</xdr:rowOff>
    </xdr:from>
    <xdr:to>
      <xdr:col>10</xdr:col>
      <xdr:colOff>238125</xdr:colOff>
      <xdr:row>1072</xdr:row>
      <xdr:rowOff>219075</xdr:rowOff>
    </xdr:to>
    <xdr:sp>
      <xdr:nvSpPr>
        <xdr:cNvPr id="123" name="Line 629"/>
        <xdr:cNvSpPr>
          <a:spLocks/>
        </xdr:cNvSpPr>
      </xdr:nvSpPr>
      <xdr:spPr>
        <a:xfrm>
          <a:off x="7267575" y="286950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1074</xdr:row>
      <xdr:rowOff>161925</xdr:rowOff>
    </xdr:from>
    <xdr:to>
      <xdr:col>10</xdr:col>
      <xdr:colOff>238125</xdr:colOff>
      <xdr:row>1074</xdr:row>
      <xdr:rowOff>161925</xdr:rowOff>
    </xdr:to>
    <xdr:sp>
      <xdr:nvSpPr>
        <xdr:cNvPr id="124" name="Line 629"/>
        <xdr:cNvSpPr>
          <a:spLocks/>
        </xdr:cNvSpPr>
      </xdr:nvSpPr>
      <xdr:spPr>
        <a:xfrm>
          <a:off x="7267575" y="287426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1087</xdr:row>
      <xdr:rowOff>133350</xdr:rowOff>
    </xdr:from>
    <xdr:to>
      <xdr:col>10</xdr:col>
      <xdr:colOff>238125</xdr:colOff>
      <xdr:row>1087</xdr:row>
      <xdr:rowOff>133350</xdr:rowOff>
    </xdr:to>
    <xdr:sp>
      <xdr:nvSpPr>
        <xdr:cNvPr id="125" name="Line 629"/>
        <xdr:cNvSpPr>
          <a:spLocks/>
        </xdr:cNvSpPr>
      </xdr:nvSpPr>
      <xdr:spPr>
        <a:xfrm>
          <a:off x="7267575" y="2908839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1089</xdr:row>
      <xdr:rowOff>123825</xdr:rowOff>
    </xdr:from>
    <xdr:to>
      <xdr:col>10</xdr:col>
      <xdr:colOff>238125</xdr:colOff>
      <xdr:row>1089</xdr:row>
      <xdr:rowOff>123825</xdr:rowOff>
    </xdr:to>
    <xdr:sp>
      <xdr:nvSpPr>
        <xdr:cNvPr id="126" name="Line 629"/>
        <xdr:cNvSpPr>
          <a:spLocks/>
        </xdr:cNvSpPr>
      </xdr:nvSpPr>
      <xdr:spPr>
        <a:xfrm>
          <a:off x="7267575" y="2914078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1091</xdr:row>
      <xdr:rowOff>180975</xdr:rowOff>
    </xdr:from>
    <xdr:to>
      <xdr:col>10</xdr:col>
      <xdr:colOff>238125</xdr:colOff>
      <xdr:row>1091</xdr:row>
      <xdr:rowOff>180975</xdr:rowOff>
    </xdr:to>
    <xdr:sp>
      <xdr:nvSpPr>
        <xdr:cNvPr id="127" name="Line 629"/>
        <xdr:cNvSpPr>
          <a:spLocks/>
        </xdr:cNvSpPr>
      </xdr:nvSpPr>
      <xdr:spPr>
        <a:xfrm>
          <a:off x="7267575" y="291998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1092</xdr:row>
      <xdr:rowOff>133350</xdr:rowOff>
    </xdr:from>
    <xdr:to>
      <xdr:col>10</xdr:col>
      <xdr:colOff>247650</xdr:colOff>
      <xdr:row>1092</xdr:row>
      <xdr:rowOff>133350</xdr:rowOff>
    </xdr:to>
    <xdr:sp>
      <xdr:nvSpPr>
        <xdr:cNvPr id="128" name="Line 629"/>
        <xdr:cNvSpPr>
          <a:spLocks/>
        </xdr:cNvSpPr>
      </xdr:nvSpPr>
      <xdr:spPr>
        <a:xfrm>
          <a:off x="7277100" y="2922174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46"/>
  <sheetViews>
    <sheetView tabSelected="1" view="pageBreakPreview" zoomScaleNormal="75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46.8515625" style="0" customWidth="1"/>
    <col min="2" max="2" width="16.28125" style="0" customWidth="1"/>
    <col min="3" max="3" width="17.7109375" style="0" customWidth="1"/>
    <col min="4" max="4" width="17.8515625" style="0" customWidth="1"/>
    <col min="5" max="5" width="17.00390625" style="0" customWidth="1"/>
    <col min="6" max="6" width="15.7109375" style="0" customWidth="1"/>
  </cols>
  <sheetData>
    <row r="1" ht="23.25">
      <c r="F1" s="78" t="s">
        <v>97</v>
      </c>
    </row>
    <row r="2" spans="1:6" ht="23.25">
      <c r="A2" s="106" t="s">
        <v>0</v>
      </c>
      <c r="B2" s="106"/>
      <c r="C2" s="106"/>
      <c r="D2" s="106"/>
      <c r="E2" s="106"/>
      <c r="F2" s="106"/>
    </row>
    <row r="3" spans="1:6" ht="23.25">
      <c r="A3" s="106" t="s">
        <v>553</v>
      </c>
      <c r="B3" s="106"/>
      <c r="C3" s="106"/>
      <c r="D3" s="106"/>
      <c r="E3" s="106"/>
      <c r="F3" s="106"/>
    </row>
    <row r="4" spans="1:6" ht="23.25">
      <c r="A4" s="106" t="s">
        <v>89</v>
      </c>
      <c r="B4" s="106"/>
      <c r="C4" s="106"/>
      <c r="D4" s="106"/>
      <c r="E4" s="106"/>
      <c r="F4" s="106"/>
    </row>
    <row r="5" spans="1:6" ht="23.25">
      <c r="A5" s="104" t="s">
        <v>2</v>
      </c>
      <c r="B5" s="14" t="s">
        <v>3</v>
      </c>
      <c r="C5" s="14" t="s">
        <v>4</v>
      </c>
      <c r="D5" s="104" t="s">
        <v>5</v>
      </c>
      <c r="E5" s="14" t="s">
        <v>4</v>
      </c>
      <c r="F5" s="104" t="s">
        <v>6</v>
      </c>
    </row>
    <row r="6" spans="1:6" ht="23.25">
      <c r="A6" s="105"/>
      <c r="B6" s="15" t="s">
        <v>7</v>
      </c>
      <c r="C6" s="15" t="s">
        <v>8</v>
      </c>
      <c r="D6" s="105"/>
      <c r="E6" s="15" t="s">
        <v>9</v>
      </c>
      <c r="F6" s="105"/>
    </row>
    <row r="7" spans="1:6" ht="23.25">
      <c r="A7" s="6" t="s">
        <v>10</v>
      </c>
      <c r="B7" s="5"/>
      <c r="C7" s="5"/>
      <c r="D7" s="5"/>
      <c r="E7" s="17"/>
      <c r="F7" s="61"/>
    </row>
    <row r="8" spans="1:6" ht="23.25">
      <c r="A8" s="1" t="s">
        <v>88</v>
      </c>
      <c r="B8" s="2">
        <v>34</v>
      </c>
      <c r="C8" s="19">
        <f>B8*100/B45</f>
        <v>32.38095238095238</v>
      </c>
      <c r="D8" s="12">
        <v>8963200</v>
      </c>
      <c r="E8" s="19">
        <f>D8*100/D45</f>
        <v>22.748257054898648</v>
      </c>
      <c r="F8" s="2" t="s">
        <v>11</v>
      </c>
    </row>
    <row r="9" spans="1:6" ht="23.25">
      <c r="A9" s="1"/>
      <c r="B9" s="2"/>
      <c r="C9" s="19"/>
      <c r="D9" s="12"/>
      <c r="E9" s="19"/>
      <c r="F9" s="2"/>
    </row>
    <row r="10" spans="1:6" ht="23.25">
      <c r="A10" s="7" t="s">
        <v>12</v>
      </c>
      <c r="B10" s="7">
        <f>SUM(B8:B8)</f>
        <v>34</v>
      </c>
      <c r="C10" s="20">
        <f>SUM(C8)</f>
        <v>32.38095238095238</v>
      </c>
      <c r="D10" s="13">
        <f>SUM(D8:D8)</f>
        <v>8963200</v>
      </c>
      <c r="E10" s="20">
        <f>SUM(E8:E8)</f>
        <v>22.748257054898648</v>
      </c>
      <c r="F10" s="7" t="s">
        <v>38</v>
      </c>
    </row>
    <row r="11" spans="1:6" ht="23.25">
      <c r="A11" s="8" t="s">
        <v>47</v>
      </c>
      <c r="B11" s="1"/>
      <c r="C11" s="2"/>
      <c r="D11" s="2"/>
      <c r="E11" s="2"/>
      <c r="F11" s="1"/>
    </row>
    <row r="12" spans="1:6" ht="23.25">
      <c r="A12" s="1" t="s">
        <v>131</v>
      </c>
      <c r="B12" s="2">
        <v>1</v>
      </c>
      <c r="C12" s="59">
        <f>B12*100/B45</f>
        <v>0.9523809523809523</v>
      </c>
      <c r="D12" s="12">
        <v>10000</v>
      </c>
      <c r="E12" s="59">
        <f>D12*100/D45</f>
        <v>0.025379615600342117</v>
      </c>
      <c r="F12" s="56" t="s">
        <v>13</v>
      </c>
    </row>
    <row r="13" spans="1:6" ht="23.25">
      <c r="A13" s="1" t="s">
        <v>132</v>
      </c>
      <c r="B13" s="2">
        <v>3</v>
      </c>
      <c r="C13" s="19">
        <f>B13*100/B45</f>
        <v>2.857142857142857</v>
      </c>
      <c r="D13" s="12">
        <v>1477250</v>
      </c>
      <c r="E13" s="19">
        <f>D13*100/D45</f>
        <v>3.7492037145605392</v>
      </c>
      <c r="F13" s="2" t="s">
        <v>95</v>
      </c>
    </row>
    <row r="14" spans="1:6" ht="23.25">
      <c r="A14" s="1" t="s">
        <v>561</v>
      </c>
      <c r="B14" s="2">
        <v>1</v>
      </c>
      <c r="C14" s="19">
        <f>B14*100/B45</f>
        <v>0.9523809523809523</v>
      </c>
      <c r="D14" s="12">
        <v>18400</v>
      </c>
      <c r="E14" s="19">
        <f>D14*100/D45</f>
        <v>0.046698492704629495</v>
      </c>
      <c r="F14" s="65" t="s">
        <v>52</v>
      </c>
    </row>
    <row r="15" spans="1:6" ht="23.25">
      <c r="A15" s="7" t="s">
        <v>12</v>
      </c>
      <c r="B15" s="7">
        <f>SUM(B12:B14)</f>
        <v>5</v>
      </c>
      <c r="C15" s="20">
        <f>SUM(C12:C14)</f>
        <v>4.761904761904762</v>
      </c>
      <c r="D15" s="13">
        <f>SUM(D12:D14)</f>
        <v>1505650</v>
      </c>
      <c r="E15" s="20">
        <f>SUM(E12:E14)</f>
        <v>3.821281822865511</v>
      </c>
      <c r="F15" s="7" t="s">
        <v>38</v>
      </c>
    </row>
    <row r="16" spans="1:6" ht="23.25">
      <c r="A16" s="6" t="s">
        <v>43</v>
      </c>
      <c r="B16" s="5"/>
      <c r="C16" s="5"/>
      <c r="D16" s="5"/>
      <c r="E16" s="5"/>
      <c r="F16" s="5"/>
    </row>
    <row r="17" spans="1:6" ht="23.25">
      <c r="A17" s="1" t="s">
        <v>559</v>
      </c>
      <c r="B17" s="2">
        <v>1</v>
      </c>
      <c r="C17" s="59">
        <f>B17*100/B45</f>
        <v>0.9523809523809523</v>
      </c>
      <c r="D17" s="12">
        <v>100000</v>
      </c>
      <c r="E17" s="59">
        <f>D17*100/D45</f>
        <v>0.25379615600342115</v>
      </c>
      <c r="F17" s="2" t="s">
        <v>52</v>
      </c>
    </row>
    <row r="18" spans="1:6" ht="23.25">
      <c r="A18" s="1" t="s">
        <v>560</v>
      </c>
      <c r="B18" s="2">
        <v>2</v>
      </c>
      <c r="C18" s="19">
        <f>B18*100/B45</f>
        <v>1.9047619047619047</v>
      </c>
      <c r="D18" s="12">
        <v>30000</v>
      </c>
      <c r="E18" s="19">
        <f>D18*100/D45</f>
        <v>0.07613884680102635</v>
      </c>
      <c r="F18" s="2" t="s">
        <v>14</v>
      </c>
    </row>
    <row r="19" spans="1:6" ht="23.25">
      <c r="A19" s="1" t="s">
        <v>561</v>
      </c>
      <c r="B19" s="2">
        <v>2</v>
      </c>
      <c r="C19" s="19">
        <f>B19*100/B45</f>
        <v>1.9047619047619047</v>
      </c>
      <c r="D19" s="12">
        <v>122500</v>
      </c>
      <c r="E19" s="19">
        <f>D19*100/D45</f>
        <v>0.31090029110419093</v>
      </c>
      <c r="F19" s="2" t="s">
        <v>52</v>
      </c>
    </row>
    <row r="20" spans="1:6" ht="23.25">
      <c r="A20" s="7" t="s">
        <v>12</v>
      </c>
      <c r="B20" s="7">
        <f>SUM(B17:B19)</f>
        <v>5</v>
      </c>
      <c r="C20" s="20">
        <f>SUM(C17:C19)</f>
        <v>4.761904761904761</v>
      </c>
      <c r="D20" s="13">
        <f>SUM(D17:D19)</f>
        <v>252500</v>
      </c>
      <c r="E20" s="20">
        <f>SUM(E17:E19)</f>
        <v>0.6408352939086384</v>
      </c>
      <c r="F20" s="7" t="s">
        <v>38</v>
      </c>
    </row>
    <row r="21" spans="1:6" ht="23.25">
      <c r="A21" s="9"/>
      <c r="B21" s="9"/>
      <c r="C21" s="73"/>
      <c r="D21" s="16"/>
      <c r="E21" s="73"/>
      <c r="F21" s="9"/>
    </row>
    <row r="22" spans="1:6" ht="23.25">
      <c r="A22" s="9"/>
      <c r="B22" s="9"/>
      <c r="C22" s="73"/>
      <c r="D22" s="16"/>
      <c r="E22" s="73"/>
      <c r="F22" s="9"/>
    </row>
    <row r="23" spans="1:6" ht="23.25">
      <c r="A23" s="9"/>
      <c r="B23" s="9"/>
      <c r="C23" s="73"/>
      <c r="D23" s="16"/>
      <c r="E23" s="73"/>
      <c r="F23" s="77">
        <v>4</v>
      </c>
    </row>
    <row r="24" spans="1:6" ht="23.25">
      <c r="A24" s="106" t="s">
        <v>0</v>
      </c>
      <c r="B24" s="106"/>
      <c r="C24" s="106"/>
      <c r="D24" s="106"/>
      <c r="E24" s="106"/>
      <c r="F24" s="106"/>
    </row>
    <row r="25" spans="1:9" ht="23.25">
      <c r="A25" s="106" t="s">
        <v>553</v>
      </c>
      <c r="B25" s="106"/>
      <c r="C25" s="106"/>
      <c r="D25" s="106"/>
      <c r="E25" s="106"/>
      <c r="F25" s="106"/>
      <c r="I25" s="3"/>
    </row>
    <row r="26" spans="1:9" ht="23.25">
      <c r="A26" s="107" t="s">
        <v>89</v>
      </c>
      <c r="B26" s="107"/>
      <c r="C26" s="107"/>
      <c r="D26" s="107"/>
      <c r="E26" s="107"/>
      <c r="F26" s="107"/>
      <c r="I26" s="3"/>
    </row>
    <row r="27" spans="1:6" ht="23.25">
      <c r="A27" s="104" t="s">
        <v>2</v>
      </c>
      <c r="B27" s="14" t="s">
        <v>3</v>
      </c>
      <c r="C27" s="14" t="s">
        <v>4</v>
      </c>
      <c r="D27" s="104" t="s">
        <v>5</v>
      </c>
      <c r="E27" s="14" t="s">
        <v>4</v>
      </c>
      <c r="F27" s="104" t="s">
        <v>6</v>
      </c>
    </row>
    <row r="28" spans="1:6" ht="23.25">
      <c r="A28" s="105"/>
      <c r="B28" s="15" t="s">
        <v>7</v>
      </c>
      <c r="C28" s="15" t="s">
        <v>8</v>
      </c>
      <c r="D28" s="105"/>
      <c r="E28" s="15" t="s">
        <v>9</v>
      </c>
      <c r="F28" s="105"/>
    </row>
    <row r="29" spans="1:6" ht="23.25">
      <c r="A29" s="8" t="s">
        <v>15</v>
      </c>
      <c r="B29" s="1"/>
      <c r="C29" s="2"/>
      <c r="D29" s="2"/>
      <c r="E29" s="1"/>
      <c r="F29" s="1"/>
    </row>
    <row r="30" spans="1:6" ht="23.25">
      <c r="A30" s="1" t="s">
        <v>591</v>
      </c>
      <c r="B30" s="2">
        <v>3</v>
      </c>
      <c r="C30" s="19">
        <f>B30*100/B45</f>
        <v>2.857142857142857</v>
      </c>
      <c r="D30" s="12">
        <v>16627200</v>
      </c>
      <c r="E30" s="19">
        <f>D30*100/D45</f>
        <v>42.19919445100084</v>
      </c>
      <c r="F30" s="2" t="s">
        <v>14</v>
      </c>
    </row>
    <row r="31" spans="1:6" ht="23.25">
      <c r="A31" s="1" t="s">
        <v>592</v>
      </c>
      <c r="B31" s="2">
        <v>3</v>
      </c>
      <c r="C31" s="19">
        <f>B31*100/B45</f>
        <v>2.857142857142857</v>
      </c>
      <c r="D31" s="12">
        <v>6000</v>
      </c>
      <c r="E31" s="19">
        <f>D31*100/D45</f>
        <v>0.01522776936020527</v>
      </c>
      <c r="F31" s="2" t="s">
        <v>14</v>
      </c>
    </row>
    <row r="32" spans="1:6" ht="23.25">
      <c r="A32" s="1" t="s">
        <v>133</v>
      </c>
      <c r="B32" s="2">
        <v>6</v>
      </c>
      <c r="C32" s="19">
        <f>B32*100/B45</f>
        <v>5.714285714285714</v>
      </c>
      <c r="D32" s="12">
        <v>420000</v>
      </c>
      <c r="E32" s="19">
        <f>D32*100/D45</f>
        <v>1.065943855214369</v>
      </c>
      <c r="F32" s="2" t="s">
        <v>52</v>
      </c>
    </row>
    <row r="33" spans="1:6" ht="23.25">
      <c r="A33" s="1" t="s">
        <v>593</v>
      </c>
      <c r="B33" s="2">
        <v>2</v>
      </c>
      <c r="C33" s="19">
        <f>B33*100/B45</f>
        <v>1.9047619047619047</v>
      </c>
      <c r="D33" s="12">
        <v>20000</v>
      </c>
      <c r="E33" s="19">
        <f>D33*100/D45</f>
        <v>0.050759231200684235</v>
      </c>
      <c r="F33" s="2" t="s">
        <v>13</v>
      </c>
    </row>
    <row r="34" spans="1:6" ht="23.25">
      <c r="A34" s="1" t="s">
        <v>594</v>
      </c>
      <c r="B34" s="56">
        <v>16</v>
      </c>
      <c r="C34" s="59">
        <f>B34*100/B45</f>
        <v>15.238095238095237</v>
      </c>
      <c r="D34" s="12">
        <v>9239160</v>
      </c>
      <c r="E34" s="59">
        <f>D34*100/D45</f>
        <v>23.448632927005686</v>
      </c>
      <c r="F34" s="2" t="s">
        <v>13</v>
      </c>
    </row>
    <row r="35" spans="1:6" ht="23.25">
      <c r="A35" s="1" t="s">
        <v>595</v>
      </c>
      <c r="B35" s="56">
        <v>1</v>
      </c>
      <c r="C35" s="59">
        <f>B35*100/B45</f>
        <v>0.9523809523809523</v>
      </c>
      <c r="D35" s="12">
        <v>20000</v>
      </c>
      <c r="E35" s="59">
        <f>D35*100/D45</f>
        <v>0.050759231200684235</v>
      </c>
      <c r="F35" s="56" t="s">
        <v>482</v>
      </c>
    </row>
    <row r="36" spans="1:6" ht="23.25">
      <c r="A36" s="1" t="s">
        <v>596</v>
      </c>
      <c r="B36" s="56">
        <v>7</v>
      </c>
      <c r="C36" s="59">
        <f>B36*100/B45</f>
        <v>6.666666666666667</v>
      </c>
      <c r="D36" s="12">
        <v>628000</v>
      </c>
      <c r="E36" s="59">
        <f>D36*100/D45</f>
        <v>1.593839859701485</v>
      </c>
      <c r="F36" s="56" t="s">
        <v>95</v>
      </c>
    </row>
    <row r="37" spans="1:6" ht="23.25">
      <c r="A37" s="7" t="s">
        <v>12</v>
      </c>
      <c r="B37" s="7">
        <f>SUM(B30:B36)</f>
        <v>38</v>
      </c>
      <c r="C37" s="20">
        <f>SUM(C30:C36)</f>
        <v>36.19047619047619</v>
      </c>
      <c r="D37" s="13">
        <f>SUM(D30:D36)</f>
        <v>26960360</v>
      </c>
      <c r="E37" s="20">
        <f>SUM(E30:E36)</f>
        <v>68.42435732468397</v>
      </c>
      <c r="F37" s="7" t="s">
        <v>38</v>
      </c>
    </row>
    <row r="38" spans="1:6" ht="23.25">
      <c r="A38" s="8" t="s">
        <v>41</v>
      </c>
      <c r="B38" s="1"/>
      <c r="C38" s="19"/>
      <c r="D38" s="2"/>
      <c r="E38" s="2"/>
      <c r="F38" s="22"/>
    </row>
    <row r="39" spans="1:6" ht="23.25">
      <c r="A39" s="1" t="s">
        <v>90</v>
      </c>
      <c r="B39" s="2">
        <v>12</v>
      </c>
      <c r="C39" s="19">
        <f>B39*100/B45</f>
        <v>11.428571428571429</v>
      </c>
      <c r="D39" s="12">
        <v>1169500</v>
      </c>
      <c r="E39" s="19">
        <f>D39*100/D45</f>
        <v>2.9681460444600107</v>
      </c>
      <c r="F39" s="2" t="s">
        <v>588</v>
      </c>
    </row>
    <row r="40" spans="1:6" ht="23.25">
      <c r="A40" s="1" t="s">
        <v>91</v>
      </c>
      <c r="B40" s="2">
        <v>3</v>
      </c>
      <c r="C40" s="19">
        <f>B40*100/B45</f>
        <v>2.857142857142857</v>
      </c>
      <c r="D40" s="12">
        <v>73200</v>
      </c>
      <c r="E40" s="19">
        <f>D40*100/D45</f>
        <v>0.1857787861945043</v>
      </c>
      <c r="F40" s="2" t="s">
        <v>482</v>
      </c>
    </row>
    <row r="41" spans="1:6" ht="23.25">
      <c r="A41" s="1" t="s">
        <v>92</v>
      </c>
      <c r="B41" s="2">
        <v>1</v>
      </c>
      <c r="C41" s="58">
        <f>B41*100/B45</f>
        <v>0.9523809523809523</v>
      </c>
      <c r="D41" s="12">
        <v>125000</v>
      </c>
      <c r="E41" s="19">
        <f>D41*100/D45</f>
        <v>0.31724519500427645</v>
      </c>
      <c r="F41" s="56" t="s">
        <v>11</v>
      </c>
    </row>
    <row r="42" spans="1:6" ht="23.25">
      <c r="A42" s="1" t="s">
        <v>589</v>
      </c>
      <c r="B42" s="4">
        <v>5</v>
      </c>
      <c r="C42" s="19">
        <f>B42*100/B45</f>
        <v>4.761904761904762</v>
      </c>
      <c r="D42" s="12">
        <v>198800</v>
      </c>
      <c r="E42" s="19">
        <f>D42*100/D45</f>
        <v>0.5045467581348013</v>
      </c>
      <c r="F42" s="2" t="s">
        <v>13</v>
      </c>
    </row>
    <row r="43" spans="1:6" ht="23.25">
      <c r="A43" s="1" t="s">
        <v>590</v>
      </c>
      <c r="B43" s="2">
        <v>2</v>
      </c>
      <c r="C43" s="19">
        <f>B43*100/B45</f>
        <v>1.9047619047619047</v>
      </c>
      <c r="D43" s="12">
        <v>153490</v>
      </c>
      <c r="E43" s="19">
        <f>D43*100/D45</f>
        <v>0.38955171984965115</v>
      </c>
      <c r="F43" s="76" t="s">
        <v>95</v>
      </c>
    </row>
    <row r="44" spans="1:6" ht="23.25">
      <c r="A44" s="7" t="s">
        <v>12</v>
      </c>
      <c r="B44" s="7">
        <f>SUM(B39:B43)</f>
        <v>23</v>
      </c>
      <c r="C44" s="60">
        <f>SUM(C39:C43)</f>
        <v>21.904761904761905</v>
      </c>
      <c r="D44" s="13">
        <f>SUM(D39:D43)</f>
        <v>1719990</v>
      </c>
      <c r="E44" s="20">
        <f>SUM(E39:E43)</f>
        <v>4.365268503643244</v>
      </c>
      <c r="F44" s="2" t="s">
        <v>53</v>
      </c>
    </row>
    <row r="45" spans="1:6" ht="23.25">
      <c r="A45" s="7" t="s">
        <v>39</v>
      </c>
      <c r="B45" s="7">
        <f>B10+B15+B20+B37+B44</f>
        <v>105</v>
      </c>
      <c r="C45" s="21">
        <f>C10+C15+C20+C37+C44</f>
        <v>100</v>
      </c>
      <c r="D45" s="13">
        <f>D10+D15+D20+D37+D44</f>
        <v>39401700</v>
      </c>
      <c r="E45" s="21">
        <f>E10+E15+E20+E37+E44</f>
        <v>100.00000000000001</v>
      </c>
      <c r="F45" s="57" t="s">
        <v>53</v>
      </c>
    </row>
    <row r="46" spans="1:6" ht="23.25">
      <c r="A46" s="10"/>
      <c r="B46" s="10"/>
      <c r="C46" s="10"/>
      <c r="D46" s="11"/>
      <c r="E46" s="10"/>
      <c r="F46" s="18">
        <v>5</v>
      </c>
    </row>
  </sheetData>
  <sheetProtection/>
  <mergeCells count="12">
    <mergeCell ref="D5:D6"/>
    <mergeCell ref="A5:A6"/>
    <mergeCell ref="A27:A28"/>
    <mergeCell ref="D27:D28"/>
    <mergeCell ref="F27:F28"/>
    <mergeCell ref="A25:F25"/>
    <mergeCell ref="A26:F26"/>
    <mergeCell ref="A2:F2"/>
    <mergeCell ref="A3:F3"/>
    <mergeCell ref="A4:F4"/>
    <mergeCell ref="A24:F24"/>
    <mergeCell ref="F5:F6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I1106"/>
  <sheetViews>
    <sheetView view="pageBreakPreview" zoomScaleSheetLayoutView="100" zoomScalePageLayoutView="0" workbookViewId="0" topLeftCell="A1099">
      <selection activeCell="M1045" sqref="M1045"/>
    </sheetView>
  </sheetViews>
  <sheetFormatPr defaultColWidth="9.140625" defaultRowHeight="12.75"/>
  <cols>
    <col min="1" max="1" width="5.28125" style="52" customWidth="1"/>
    <col min="2" max="2" width="34.140625" style="46" customWidth="1"/>
    <col min="3" max="3" width="34.57421875" style="46" customWidth="1"/>
    <col min="4" max="4" width="8.7109375" style="53" customWidth="1"/>
    <col min="5" max="5" width="8.57421875" style="46" customWidth="1"/>
    <col min="6" max="6" width="9.421875" style="46" customWidth="1"/>
    <col min="7" max="7" width="4.00390625" style="46" customWidth="1"/>
    <col min="8" max="8" width="4.140625" style="46" customWidth="1"/>
    <col min="9" max="9" width="4.00390625" style="46" customWidth="1"/>
    <col min="10" max="10" width="3.8515625" style="46" customWidth="1"/>
    <col min="11" max="11" width="4.00390625" style="46" customWidth="1"/>
    <col min="12" max="12" width="3.7109375" style="46" customWidth="1"/>
    <col min="13" max="13" width="3.421875" style="46" customWidth="1"/>
    <col min="14" max="14" width="3.57421875" style="46" customWidth="1"/>
    <col min="15" max="15" width="3.8515625" style="46" customWidth="1"/>
    <col min="16" max="16" width="4.421875" style="46" customWidth="1"/>
    <col min="17" max="17" width="3.8515625" style="46" customWidth="1"/>
    <col min="18" max="18" width="4.00390625" style="46" customWidth="1"/>
    <col min="19" max="113" width="9.140625" style="26" customWidth="1"/>
    <col min="114" max="16384" width="9.140625" style="45" customWidth="1"/>
  </cols>
  <sheetData>
    <row r="1" spans="17:18" ht="21">
      <c r="Q1" s="115" t="s">
        <v>96</v>
      </c>
      <c r="R1" s="115"/>
    </row>
    <row r="2" spans="1:18" ht="21">
      <c r="A2" s="108" t="s">
        <v>134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21">
      <c r="A3" s="108" t="s">
        <v>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1">
      <c r="A4" s="23" t="s">
        <v>136</v>
      </c>
      <c r="B4" s="23"/>
      <c r="C4" s="23"/>
      <c r="D4" s="23"/>
      <c r="E4" s="23"/>
      <c r="F4" s="23"/>
      <c r="G4" s="23"/>
      <c r="H4" s="23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1">
      <c r="A5" s="109" t="s">
        <v>61</v>
      </c>
      <c r="B5" s="109"/>
      <c r="C5" s="109"/>
      <c r="D5" s="109"/>
      <c r="E5" s="109"/>
      <c r="F5" s="10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21">
      <c r="A6" s="23" t="s">
        <v>42</v>
      </c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1">
      <c r="A7" s="23"/>
      <c r="B7" s="23" t="s">
        <v>66</v>
      </c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21">
      <c r="A8" s="110" t="s">
        <v>16</v>
      </c>
      <c r="B8" s="110" t="s">
        <v>17</v>
      </c>
      <c r="C8" s="110" t="s">
        <v>34</v>
      </c>
      <c r="D8" s="27" t="s">
        <v>18</v>
      </c>
      <c r="E8" s="40" t="s">
        <v>19</v>
      </c>
      <c r="F8" s="28" t="s">
        <v>36</v>
      </c>
      <c r="G8" s="112" t="s">
        <v>98</v>
      </c>
      <c r="H8" s="113"/>
      <c r="I8" s="114"/>
      <c r="J8" s="112" t="s">
        <v>135</v>
      </c>
      <c r="K8" s="113"/>
      <c r="L8" s="113"/>
      <c r="M8" s="113"/>
      <c r="N8" s="113"/>
      <c r="O8" s="113"/>
      <c r="P8" s="113"/>
      <c r="Q8" s="113"/>
      <c r="R8" s="114"/>
    </row>
    <row r="9" spans="1:18" ht="22.5">
      <c r="A9" s="111"/>
      <c r="B9" s="111"/>
      <c r="C9" s="111"/>
      <c r="D9" s="29" t="s">
        <v>20</v>
      </c>
      <c r="E9" s="30" t="s">
        <v>21</v>
      </c>
      <c r="F9" s="30" t="s">
        <v>37</v>
      </c>
      <c r="G9" s="55" t="s">
        <v>22</v>
      </c>
      <c r="H9" s="55" t="s">
        <v>23</v>
      </c>
      <c r="I9" s="55" t="s">
        <v>24</v>
      </c>
      <c r="J9" s="55" t="s">
        <v>25</v>
      </c>
      <c r="K9" s="55" t="s">
        <v>26</v>
      </c>
      <c r="L9" s="55" t="s">
        <v>27</v>
      </c>
      <c r="M9" s="55" t="s">
        <v>28</v>
      </c>
      <c r="N9" s="55" t="s">
        <v>29</v>
      </c>
      <c r="O9" s="55" t="s">
        <v>30</v>
      </c>
      <c r="P9" s="55" t="s">
        <v>31</v>
      </c>
      <c r="Q9" s="55" t="s">
        <v>32</v>
      </c>
      <c r="R9" s="55" t="s">
        <v>33</v>
      </c>
    </row>
    <row r="10" spans="1:18" ht="21">
      <c r="A10" s="28">
        <v>1</v>
      </c>
      <c r="B10" s="68" t="s">
        <v>99</v>
      </c>
      <c r="C10" s="68" t="s">
        <v>140</v>
      </c>
      <c r="D10" s="27">
        <v>300000</v>
      </c>
      <c r="E10" s="31" t="s">
        <v>35</v>
      </c>
      <c r="F10" s="31" t="s">
        <v>11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1">
      <c r="A11" s="31"/>
      <c r="B11" s="68" t="s">
        <v>137</v>
      </c>
      <c r="C11" s="68" t="s">
        <v>141</v>
      </c>
      <c r="D11" s="35"/>
      <c r="E11" s="32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21">
      <c r="A12" s="31"/>
      <c r="B12" s="32" t="s">
        <v>138</v>
      </c>
      <c r="C12" s="68" t="s">
        <v>142</v>
      </c>
      <c r="D12" s="3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21">
      <c r="A13" s="31"/>
      <c r="B13" s="32" t="s">
        <v>139</v>
      </c>
      <c r="C13" s="68" t="s">
        <v>143</v>
      </c>
      <c r="D13" s="3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21">
      <c r="A14" s="31"/>
      <c r="B14" s="32"/>
      <c r="C14" s="68" t="s">
        <v>144</v>
      </c>
      <c r="D14" s="3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1">
      <c r="A15" s="31"/>
      <c r="B15" s="32"/>
      <c r="C15" s="33"/>
      <c r="D15" s="35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21">
      <c r="A16" s="31">
        <v>2</v>
      </c>
      <c r="B16" s="68" t="s">
        <v>145</v>
      </c>
      <c r="C16" s="68" t="s">
        <v>140</v>
      </c>
      <c r="D16" s="35">
        <v>300000</v>
      </c>
      <c r="E16" s="31" t="s">
        <v>35</v>
      </c>
      <c r="F16" s="31" t="s">
        <v>11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21">
      <c r="A17" s="31"/>
      <c r="B17" s="68" t="s">
        <v>146</v>
      </c>
      <c r="C17" s="68" t="s">
        <v>148</v>
      </c>
      <c r="D17" s="35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21">
      <c r="A18" s="31"/>
      <c r="B18" s="32" t="s">
        <v>138</v>
      </c>
      <c r="C18" s="68" t="s">
        <v>152</v>
      </c>
      <c r="D18" s="35"/>
      <c r="E18" s="31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21">
      <c r="A19" s="31"/>
      <c r="B19" s="32" t="s">
        <v>147</v>
      </c>
      <c r="C19" s="68" t="s">
        <v>153</v>
      </c>
      <c r="D19" s="3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21">
      <c r="A20" s="31"/>
      <c r="B20" s="32"/>
      <c r="C20" s="68" t="s">
        <v>144</v>
      </c>
      <c r="D20" s="35"/>
      <c r="E20" s="32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21">
      <c r="A21" s="31"/>
      <c r="B21" s="32"/>
      <c r="C21" s="33"/>
      <c r="D21" s="35"/>
      <c r="E21" s="32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21">
      <c r="A22" s="31">
        <v>3</v>
      </c>
      <c r="B22" s="68" t="s">
        <v>149</v>
      </c>
      <c r="C22" s="68" t="s">
        <v>140</v>
      </c>
      <c r="D22" s="35">
        <v>300000</v>
      </c>
      <c r="E22" s="31" t="s">
        <v>35</v>
      </c>
      <c r="F22" s="31" t="s">
        <v>11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21">
      <c r="A23" s="31"/>
      <c r="B23" s="68" t="s">
        <v>150</v>
      </c>
      <c r="C23" s="68" t="s">
        <v>148</v>
      </c>
      <c r="D23" s="35"/>
      <c r="E23" s="31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1">
      <c r="A24" s="31"/>
      <c r="B24" s="32" t="s">
        <v>138</v>
      </c>
      <c r="C24" s="68" t="s">
        <v>152</v>
      </c>
      <c r="D24" s="35"/>
      <c r="E24" s="31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21">
      <c r="A25" s="31"/>
      <c r="B25" s="32" t="s">
        <v>151</v>
      </c>
      <c r="C25" s="68" t="s">
        <v>153</v>
      </c>
      <c r="D25" s="35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21">
      <c r="A26" s="30"/>
      <c r="B26" s="36"/>
      <c r="C26" s="82" t="s">
        <v>144</v>
      </c>
      <c r="D26" s="29"/>
      <c r="E26" s="36"/>
      <c r="F26" s="30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21">
      <c r="A27" s="37"/>
      <c r="B27" s="38"/>
      <c r="C27" s="44"/>
      <c r="D27" s="39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64">
        <v>6</v>
      </c>
    </row>
    <row r="28" spans="1:18" ht="21">
      <c r="A28" s="108" t="s">
        <v>134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18" ht="21">
      <c r="A29" s="108" t="s">
        <v>44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8" ht="21">
      <c r="A30" s="23" t="s">
        <v>136</v>
      </c>
      <c r="B30" s="23"/>
      <c r="C30" s="23"/>
      <c r="D30" s="23"/>
      <c r="E30" s="23"/>
      <c r="F30" s="23"/>
      <c r="G30" s="23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21">
      <c r="A31" s="109" t="s">
        <v>61</v>
      </c>
      <c r="B31" s="109"/>
      <c r="C31" s="109"/>
      <c r="D31" s="109"/>
      <c r="E31" s="109"/>
      <c r="F31" s="109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21">
      <c r="A32" s="23" t="s">
        <v>42</v>
      </c>
      <c r="B32" s="23"/>
      <c r="C32" s="23"/>
      <c r="D32" s="2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21">
      <c r="A33" s="23"/>
      <c r="B33" s="23" t="s">
        <v>66</v>
      </c>
      <c r="C33" s="23"/>
      <c r="D33" s="24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21">
      <c r="A34" s="110" t="s">
        <v>16</v>
      </c>
      <c r="B34" s="110" t="s">
        <v>17</v>
      </c>
      <c r="C34" s="110" t="s">
        <v>34</v>
      </c>
      <c r="D34" s="27" t="s">
        <v>18</v>
      </c>
      <c r="E34" s="40" t="s">
        <v>19</v>
      </c>
      <c r="F34" s="28" t="s">
        <v>36</v>
      </c>
      <c r="G34" s="112" t="s">
        <v>98</v>
      </c>
      <c r="H34" s="113"/>
      <c r="I34" s="114"/>
      <c r="J34" s="112" t="s">
        <v>135</v>
      </c>
      <c r="K34" s="113"/>
      <c r="L34" s="113"/>
      <c r="M34" s="113"/>
      <c r="N34" s="113"/>
      <c r="O34" s="113"/>
      <c r="P34" s="113"/>
      <c r="Q34" s="113"/>
      <c r="R34" s="114"/>
    </row>
    <row r="35" spans="1:18" ht="22.5">
      <c r="A35" s="111"/>
      <c r="B35" s="111"/>
      <c r="C35" s="111"/>
      <c r="D35" s="29" t="s">
        <v>20</v>
      </c>
      <c r="E35" s="30" t="s">
        <v>21</v>
      </c>
      <c r="F35" s="30" t="s">
        <v>37</v>
      </c>
      <c r="G35" s="55" t="s">
        <v>22</v>
      </c>
      <c r="H35" s="55" t="s">
        <v>23</v>
      </c>
      <c r="I35" s="55" t="s">
        <v>24</v>
      </c>
      <c r="J35" s="55" t="s">
        <v>25</v>
      </c>
      <c r="K35" s="55" t="s">
        <v>26</v>
      </c>
      <c r="L35" s="55" t="s">
        <v>27</v>
      </c>
      <c r="M35" s="55" t="s">
        <v>28</v>
      </c>
      <c r="N35" s="55" t="s">
        <v>29</v>
      </c>
      <c r="O35" s="55" t="s">
        <v>30</v>
      </c>
      <c r="P35" s="55" t="s">
        <v>31</v>
      </c>
      <c r="Q35" s="55" t="s">
        <v>32</v>
      </c>
      <c r="R35" s="55" t="s">
        <v>33</v>
      </c>
    </row>
    <row r="36" spans="1:18" ht="21">
      <c r="A36" s="31">
        <v>4</v>
      </c>
      <c r="B36" s="32" t="s">
        <v>154</v>
      </c>
      <c r="C36" s="68" t="s">
        <v>140</v>
      </c>
      <c r="D36" s="35">
        <v>300000</v>
      </c>
      <c r="E36" s="31" t="s">
        <v>35</v>
      </c>
      <c r="F36" s="31" t="s">
        <v>11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21">
      <c r="A37" s="31"/>
      <c r="B37" s="32" t="s">
        <v>155</v>
      </c>
      <c r="C37" s="68" t="s">
        <v>148</v>
      </c>
      <c r="D37" s="35"/>
      <c r="E37" s="31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21">
      <c r="A38" s="31"/>
      <c r="B38" s="32" t="s">
        <v>138</v>
      </c>
      <c r="C38" s="68" t="s">
        <v>152</v>
      </c>
      <c r="D38" s="35"/>
      <c r="E38" s="31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21">
      <c r="A39" s="31"/>
      <c r="B39" s="32" t="s">
        <v>156</v>
      </c>
      <c r="C39" s="68" t="s">
        <v>153</v>
      </c>
      <c r="D39" s="3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21">
      <c r="A40" s="31"/>
      <c r="B40" s="32"/>
      <c r="C40" s="68" t="s">
        <v>144</v>
      </c>
      <c r="D40" s="35"/>
      <c r="E40" s="32"/>
      <c r="F40" s="31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32"/>
    </row>
    <row r="41" spans="1:18" ht="21">
      <c r="A41" s="31"/>
      <c r="B41" s="68"/>
      <c r="C41" s="68"/>
      <c r="D41" s="35"/>
      <c r="E41" s="31"/>
      <c r="F41" s="31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32"/>
    </row>
    <row r="42" spans="1:18" ht="21">
      <c r="A42" s="31">
        <v>5</v>
      </c>
      <c r="B42" s="32" t="s">
        <v>157</v>
      </c>
      <c r="C42" s="68" t="s">
        <v>160</v>
      </c>
      <c r="D42" s="35">
        <v>300000</v>
      </c>
      <c r="E42" s="31" t="s">
        <v>35</v>
      </c>
      <c r="F42" s="31" t="s">
        <v>11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21">
      <c r="A43" s="31"/>
      <c r="B43" s="32" t="s">
        <v>158</v>
      </c>
      <c r="C43" s="68" t="s">
        <v>161</v>
      </c>
      <c r="D43" s="35"/>
      <c r="E43" s="31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21">
      <c r="A44" s="31"/>
      <c r="B44" s="32" t="s">
        <v>138</v>
      </c>
      <c r="C44" s="68" t="s">
        <v>162</v>
      </c>
      <c r="D44" s="35"/>
      <c r="E44" s="31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21">
      <c r="A45" s="31"/>
      <c r="B45" s="32" t="s">
        <v>159</v>
      </c>
      <c r="C45" s="68" t="s">
        <v>144</v>
      </c>
      <c r="D45" s="3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21">
      <c r="A46" s="31"/>
      <c r="B46" s="32"/>
      <c r="C46" s="80"/>
      <c r="D46" s="35"/>
      <c r="E46" s="32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21">
      <c r="A47" s="31">
        <v>6</v>
      </c>
      <c r="B47" s="32" t="s">
        <v>163</v>
      </c>
      <c r="C47" s="68" t="s">
        <v>166</v>
      </c>
      <c r="D47" s="35">
        <v>300000</v>
      </c>
      <c r="E47" s="31" t="s">
        <v>35</v>
      </c>
      <c r="F47" s="31" t="s">
        <v>11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21">
      <c r="A48" s="31"/>
      <c r="B48" s="32" t="s">
        <v>164</v>
      </c>
      <c r="C48" s="68" t="s">
        <v>167</v>
      </c>
      <c r="D48" s="35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21">
      <c r="A49" s="31"/>
      <c r="B49" s="32" t="s">
        <v>138</v>
      </c>
      <c r="C49" s="68" t="s">
        <v>168</v>
      </c>
      <c r="D49" s="35"/>
      <c r="E49" s="31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21">
      <c r="A50" s="31"/>
      <c r="B50" s="32" t="s">
        <v>165</v>
      </c>
      <c r="C50" s="68" t="s">
        <v>169</v>
      </c>
      <c r="D50" s="3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21">
      <c r="A51" s="31"/>
      <c r="B51" s="32"/>
      <c r="C51" s="68" t="s">
        <v>170</v>
      </c>
      <c r="D51" s="35"/>
      <c r="E51" s="32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21">
      <c r="A52" s="31"/>
      <c r="B52" s="32"/>
      <c r="C52" s="68" t="s">
        <v>144</v>
      </c>
      <c r="D52" s="35"/>
      <c r="E52" s="32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21">
      <c r="A53" s="30"/>
      <c r="B53" s="36"/>
      <c r="C53" s="43"/>
      <c r="D53" s="29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21">
      <c r="A54" s="37"/>
      <c r="B54" s="38"/>
      <c r="C54" s="44"/>
      <c r="D54" s="39"/>
      <c r="E54" s="37"/>
      <c r="F54" s="3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64">
        <v>7</v>
      </c>
    </row>
    <row r="55" spans="1:18" ht="21">
      <c r="A55" s="108" t="s">
        <v>134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21">
      <c r="A56" s="108" t="s">
        <v>44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21">
      <c r="A57" s="23" t="s">
        <v>136</v>
      </c>
      <c r="B57" s="23"/>
      <c r="C57" s="23"/>
      <c r="D57" s="23"/>
      <c r="E57" s="23"/>
      <c r="F57" s="23"/>
      <c r="G57" s="23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8" ht="21">
      <c r="A58" s="109" t="s">
        <v>61</v>
      </c>
      <c r="B58" s="109"/>
      <c r="C58" s="109"/>
      <c r="D58" s="109"/>
      <c r="E58" s="109"/>
      <c r="F58" s="109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1:18" ht="21">
      <c r="A59" s="23" t="s">
        <v>42</v>
      </c>
      <c r="B59" s="23"/>
      <c r="C59" s="23"/>
      <c r="D59" s="24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1:18" ht="21">
      <c r="A60" s="23"/>
      <c r="B60" s="23" t="s">
        <v>66</v>
      </c>
      <c r="C60" s="23"/>
      <c r="D60" s="24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1:18" s="26" customFormat="1" ht="21">
      <c r="A61" s="110" t="s">
        <v>16</v>
      </c>
      <c r="B61" s="110" t="s">
        <v>17</v>
      </c>
      <c r="C61" s="110" t="s">
        <v>34</v>
      </c>
      <c r="D61" s="27" t="s">
        <v>18</v>
      </c>
      <c r="E61" s="28" t="s">
        <v>19</v>
      </c>
      <c r="F61" s="28" t="s">
        <v>36</v>
      </c>
      <c r="G61" s="112" t="s">
        <v>98</v>
      </c>
      <c r="H61" s="113"/>
      <c r="I61" s="114"/>
      <c r="J61" s="112" t="s">
        <v>135</v>
      </c>
      <c r="K61" s="113"/>
      <c r="L61" s="113"/>
      <c r="M61" s="113"/>
      <c r="N61" s="113"/>
      <c r="O61" s="113"/>
      <c r="P61" s="113"/>
      <c r="Q61" s="113"/>
      <c r="R61" s="114"/>
    </row>
    <row r="62" spans="1:18" s="26" customFormat="1" ht="22.5">
      <c r="A62" s="111"/>
      <c r="B62" s="111"/>
      <c r="C62" s="111"/>
      <c r="D62" s="29" t="s">
        <v>20</v>
      </c>
      <c r="E62" s="30" t="s">
        <v>21</v>
      </c>
      <c r="F62" s="30" t="s">
        <v>37</v>
      </c>
      <c r="G62" s="55" t="s">
        <v>22</v>
      </c>
      <c r="H62" s="55" t="s">
        <v>23</v>
      </c>
      <c r="I62" s="55" t="s">
        <v>24</v>
      </c>
      <c r="J62" s="55" t="s">
        <v>25</v>
      </c>
      <c r="K62" s="55" t="s">
        <v>26</v>
      </c>
      <c r="L62" s="55" t="s">
        <v>27</v>
      </c>
      <c r="M62" s="55" t="s">
        <v>28</v>
      </c>
      <c r="N62" s="55" t="s">
        <v>29</v>
      </c>
      <c r="O62" s="55" t="s">
        <v>30</v>
      </c>
      <c r="P62" s="55" t="s">
        <v>31</v>
      </c>
      <c r="Q62" s="55" t="s">
        <v>32</v>
      </c>
      <c r="R62" s="55" t="s">
        <v>33</v>
      </c>
    </row>
    <row r="63" spans="1:18" s="26" customFormat="1" ht="21">
      <c r="A63" s="31">
        <v>7</v>
      </c>
      <c r="B63" s="68" t="s">
        <v>171</v>
      </c>
      <c r="C63" s="68" t="s">
        <v>140</v>
      </c>
      <c r="D63" s="35">
        <v>300000</v>
      </c>
      <c r="E63" s="31" t="s">
        <v>35</v>
      </c>
      <c r="F63" s="31" t="s">
        <v>11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6" customFormat="1" ht="21">
      <c r="A64" s="31"/>
      <c r="B64" s="68" t="s">
        <v>172</v>
      </c>
      <c r="C64" s="68" t="s">
        <v>148</v>
      </c>
      <c r="D64" s="35"/>
      <c r="E64" s="31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6" customFormat="1" ht="21">
      <c r="A65" s="31"/>
      <c r="B65" s="32" t="s">
        <v>173</v>
      </c>
      <c r="C65" s="68" t="s">
        <v>152</v>
      </c>
      <c r="D65" s="35"/>
      <c r="E65" s="31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6" customFormat="1" ht="21">
      <c r="A66" s="31"/>
      <c r="B66" s="32" t="s">
        <v>138</v>
      </c>
      <c r="C66" s="68" t="s">
        <v>153</v>
      </c>
      <c r="D66" s="3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6" customFormat="1" ht="21">
      <c r="A67" s="31"/>
      <c r="B67" s="32" t="s">
        <v>174</v>
      </c>
      <c r="C67" s="68" t="s">
        <v>144</v>
      </c>
      <c r="D67" s="35"/>
      <c r="E67" s="31"/>
      <c r="F67" s="3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6" customFormat="1" ht="21">
      <c r="A68" s="31"/>
      <c r="B68" s="42"/>
      <c r="C68" s="68"/>
      <c r="D68" s="35"/>
      <c r="E68" s="31"/>
      <c r="F68" s="31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6" customFormat="1" ht="21">
      <c r="A69" s="31">
        <v>8</v>
      </c>
      <c r="B69" s="42" t="s">
        <v>175</v>
      </c>
      <c r="C69" s="68" t="s">
        <v>177</v>
      </c>
      <c r="D69" s="35">
        <v>300000</v>
      </c>
      <c r="E69" s="31" t="s">
        <v>35</v>
      </c>
      <c r="F69" s="31" t="s">
        <v>11</v>
      </c>
      <c r="G69" s="32"/>
      <c r="H69" s="32"/>
      <c r="I69" s="32"/>
      <c r="J69" s="32"/>
      <c r="K69" s="32"/>
      <c r="L69" s="32"/>
      <c r="M69" s="32"/>
      <c r="N69" s="32"/>
      <c r="O69" s="32"/>
      <c r="P69" s="69"/>
      <c r="Q69" s="69"/>
      <c r="R69" s="32"/>
    </row>
    <row r="70" spans="1:18" ht="21">
      <c r="A70" s="31"/>
      <c r="B70" s="42" t="s">
        <v>176</v>
      </c>
      <c r="C70" s="68" t="s">
        <v>178</v>
      </c>
      <c r="D70" s="35"/>
      <c r="E70" s="31"/>
      <c r="F70" s="31"/>
      <c r="G70" s="32"/>
      <c r="H70" s="32"/>
      <c r="I70" s="32"/>
      <c r="J70" s="32"/>
      <c r="K70" s="32"/>
      <c r="L70" s="32"/>
      <c r="M70" s="32"/>
      <c r="N70" s="32"/>
      <c r="O70" s="32"/>
      <c r="P70" s="69"/>
      <c r="Q70" s="69"/>
      <c r="R70" s="32"/>
    </row>
    <row r="71" spans="1:18" ht="21">
      <c r="A71" s="31"/>
      <c r="B71" s="32" t="s">
        <v>138</v>
      </c>
      <c r="C71" s="68" t="s">
        <v>168</v>
      </c>
      <c r="D71" s="35"/>
      <c r="E71" s="31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1">
      <c r="A72" s="31"/>
      <c r="B72" s="32" t="s">
        <v>183</v>
      </c>
      <c r="C72" s="68" t="s">
        <v>179</v>
      </c>
      <c r="D72" s="35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7.25" customHeight="1">
      <c r="A73" s="31"/>
      <c r="B73" s="32"/>
      <c r="C73" s="68" t="s">
        <v>180</v>
      </c>
      <c r="D73" s="35"/>
      <c r="E73" s="32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21">
      <c r="A74" s="31"/>
      <c r="B74" s="32"/>
      <c r="C74" s="68" t="s">
        <v>186</v>
      </c>
      <c r="D74" s="35"/>
      <c r="E74" s="32"/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21">
      <c r="A75" s="31"/>
      <c r="B75" s="32"/>
      <c r="C75" s="80"/>
      <c r="D75" s="35"/>
      <c r="E75" s="31"/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21">
      <c r="A76" s="31">
        <v>9</v>
      </c>
      <c r="B76" s="32" t="s">
        <v>181</v>
      </c>
      <c r="C76" s="68" t="s">
        <v>177</v>
      </c>
      <c r="D76" s="35">
        <v>300000</v>
      </c>
      <c r="E76" s="31" t="s">
        <v>35</v>
      </c>
      <c r="F76" s="31" t="s">
        <v>11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21">
      <c r="A77" s="31"/>
      <c r="B77" s="32" t="s">
        <v>182</v>
      </c>
      <c r="C77" s="68" t="s">
        <v>185</v>
      </c>
      <c r="D77" s="35"/>
      <c r="E77" s="31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21">
      <c r="A78" s="31"/>
      <c r="B78" s="32" t="s">
        <v>138</v>
      </c>
      <c r="C78" s="68" t="s">
        <v>168</v>
      </c>
      <c r="D78" s="35"/>
      <c r="E78" s="31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21">
      <c r="A79" s="31"/>
      <c r="B79" s="32" t="s">
        <v>184</v>
      </c>
      <c r="C79" s="68" t="s">
        <v>153</v>
      </c>
      <c r="D79" s="35"/>
      <c r="E79" s="31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21">
      <c r="A80" s="30"/>
      <c r="B80" s="36"/>
      <c r="C80" s="82" t="s">
        <v>144</v>
      </c>
      <c r="D80" s="29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49"/>
    </row>
    <row r="81" spans="1:18" ht="21">
      <c r="A81" s="37"/>
      <c r="B81" s="38"/>
      <c r="C81" s="44"/>
      <c r="D81" s="39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7">
        <v>8</v>
      </c>
    </row>
    <row r="82" spans="1:18" ht="21">
      <c r="A82" s="108" t="s">
        <v>134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1:18" ht="21">
      <c r="A83" s="108" t="s">
        <v>44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8" ht="21">
      <c r="A84" s="23" t="s">
        <v>136</v>
      </c>
      <c r="B84" s="23"/>
      <c r="C84" s="23"/>
      <c r="D84" s="23"/>
      <c r="E84" s="23"/>
      <c r="F84" s="23"/>
      <c r="G84" s="23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ht="21">
      <c r="A85" s="109" t="s">
        <v>61</v>
      </c>
      <c r="B85" s="109"/>
      <c r="C85" s="109"/>
      <c r="D85" s="109"/>
      <c r="E85" s="109"/>
      <c r="F85" s="109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ht="21">
      <c r="A86" s="23" t="s">
        <v>42</v>
      </c>
      <c r="B86" s="23"/>
      <c r="C86" s="23"/>
      <c r="D86" s="24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8" ht="21">
      <c r="A87" s="23"/>
      <c r="B87" s="23" t="s">
        <v>66</v>
      </c>
      <c r="C87" s="23"/>
      <c r="D87" s="24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ht="21">
      <c r="A88" s="110" t="s">
        <v>16</v>
      </c>
      <c r="B88" s="110" t="s">
        <v>17</v>
      </c>
      <c r="C88" s="110" t="s">
        <v>34</v>
      </c>
      <c r="D88" s="27" t="s">
        <v>18</v>
      </c>
      <c r="E88" s="28" t="s">
        <v>19</v>
      </c>
      <c r="F88" s="28" t="s">
        <v>36</v>
      </c>
      <c r="G88" s="112" t="s">
        <v>98</v>
      </c>
      <c r="H88" s="113"/>
      <c r="I88" s="114"/>
      <c r="J88" s="112" t="s">
        <v>135</v>
      </c>
      <c r="K88" s="113"/>
      <c r="L88" s="113"/>
      <c r="M88" s="113"/>
      <c r="N88" s="113"/>
      <c r="O88" s="113"/>
      <c r="P88" s="113"/>
      <c r="Q88" s="113"/>
      <c r="R88" s="114"/>
    </row>
    <row r="89" spans="1:18" ht="22.5">
      <c r="A89" s="111"/>
      <c r="B89" s="111"/>
      <c r="C89" s="111"/>
      <c r="D89" s="29" t="s">
        <v>20</v>
      </c>
      <c r="E89" s="30" t="s">
        <v>21</v>
      </c>
      <c r="F89" s="30" t="s">
        <v>37</v>
      </c>
      <c r="G89" s="55" t="s">
        <v>22</v>
      </c>
      <c r="H89" s="55" t="s">
        <v>23</v>
      </c>
      <c r="I89" s="55" t="s">
        <v>24</v>
      </c>
      <c r="J89" s="55" t="s">
        <v>25</v>
      </c>
      <c r="K89" s="55" t="s">
        <v>26</v>
      </c>
      <c r="L89" s="55" t="s">
        <v>27</v>
      </c>
      <c r="M89" s="55" t="s">
        <v>28</v>
      </c>
      <c r="N89" s="55" t="s">
        <v>29</v>
      </c>
      <c r="O89" s="55" t="s">
        <v>30</v>
      </c>
      <c r="P89" s="55" t="s">
        <v>31</v>
      </c>
      <c r="Q89" s="55" t="s">
        <v>32</v>
      </c>
      <c r="R89" s="55" t="s">
        <v>33</v>
      </c>
    </row>
    <row r="90" spans="1:18" ht="21">
      <c r="A90" s="31">
        <v>10</v>
      </c>
      <c r="B90" s="62" t="s">
        <v>187</v>
      </c>
      <c r="C90" s="32" t="s">
        <v>189</v>
      </c>
      <c r="D90" s="35">
        <v>145000</v>
      </c>
      <c r="E90" s="31" t="s">
        <v>35</v>
      </c>
      <c r="F90" s="31" t="s">
        <v>11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48"/>
    </row>
    <row r="91" spans="1:18" ht="21">
      <c r="A91" s="31"/>
      <c r="B91" s="32" t="s">
        <v>188</v>
      </c>
      <c r="C91" s="33" t="s">
        <v>190</v>
      </c>
      <c r="D91" s="35"/>
      <c r="E91" s="31"/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48"/>
    </row>
    <row r="92" spans="1:18" ht="21">
      <c r="A92" s="31"/>
      <c r="B92" s="32" t="s">
        <v>138</v>
      </c>
      <c r="C92" s="32" t="s">
        <v>191</v>
      </c>
      <c r="D92" s="35"/>
      <c r="E92" s="31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48"/>
    </row>
    <row r="93" spans="1:18" ht="21">
      <c r="A93" s="31"/>
      <c r="B93" s="32" t="s">
        <v>194</v>
      </c>
      <c r="C93" s="68" t="s">
        <v>192</v>
      </c>
      <c r="D93" s="35"/>
      <c r="E93" s="31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48"/>
    </row>
    <row r="94" spans="1:18" ht="21">
      <c r="A94" s="31"/>
      <c r="B94" s="32"/>
      <c r="C94" s="68" t="s">
        <v>193</v>
      </c>
      <c r="D94" s="35"/>
      <c r="E94" s="31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48"/>
    </row>
    <row r="95" spans="1:18" ht="21">
      <c r="A95" s="31"/>
      <c r="B95" s="32"/>
      <c r="C95" s="80"/>
      <c r="D95" s="35"/>
      <c r="E95" s="31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69"/>
      <c r="Q95" s="69"/>
      <c r="R95" s="32"/>
    </row>
    <row r="96" spans="1:18" ht="21">
      <c r="A96" s="31">
        <v>11</v>
      </c>
      <c r="B96" s="32" t="s">
        <v>187</v>
      </c>
      <c r="C96" s="32" t="s">
        <v>166</v>
      </c>
      <c r="D96" s="35">
        <v>44000</v>
      </c>
      <c r="E96" s="31" t="s">
        <v>35</v>
      </c>
      <c r="F96" s="31" t="s">
        <v>11</v>
      </c>
      <c r="G96" s="32"/>
      <c r="H96" s="32"/>
      <c r="I96" s="32"/>
      <c r="J96" s="32"/>
      <c r="K96" s="32"/>
      <c r="L96" s="32"/>
      <c r="M96" s="32"/>
      <c r="N96" s="32"/>
      <c r="O96" s="32"/>
      <c r="P96" s="69"/>
      <c r="Q96" s="69"/>
      <c r="R96" s="32"/>
    </row>
    <row r="97" spans="1:18" ht="21">
      <c r="A97" s="31"/>
      <c r="B97" s="32" t="s">
        <v>195</v>
      </c>
      <c r="C97" s="33" t="s">
        <v>198</v>
      </c>
      <c r="D97" s="3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ht="21">
      <c r="A98" s="31"/>
      <c r="B98" s="32" t="s">
        <v>196</v>
      </c>
      <c r="C98" s="32" t="s">
        <v>199</v>
      </c>
      <c r="D98" s="35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ht="21">
      <c r="A99" s="31"/>
      <c r="B99" s="32" t="s">
        <v>138</v>
      </c>
      <c r="C99" s="68" t="s">
        <v>144</v>
      </c>
      <c r="D99" s="35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ht="21">
      <c r="A100" s="31"/>
      <c r="B100" s="32" t="s">
        <v>197</v>
      </c>
      <c r="C100" s="68"/>
      <c r="D100" s="35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ht="21">
      <c r="A101" s="31"/>
      <c r="B101" s="32"/>
      <c r="C101" s="68"/>
      <c r="D101" s="35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ht="21">
      <c r="A102" s="31">
        <v>12</v>
      </c>
      <c r="B102" s="32" t="s">
        <v>200</v>
      </c>
      <c r="C102" s="68" t="s">
        <v>177</v>
      </c>
      <c r="D102" s="35">
        <v>300000</v>
      </c>
      <c r="E102" s="31" t="s">
        <v>35</v>
      </c>
      <c r="F102" s="31" t="s">
        <v>11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ht="21">
      <c r="A103" s="31"/>
      <c r="B103" s="32" t="s">
        <v>201</v>
      </c>
      <c r="C103" s="68" t="s">
        <v>185</v>
      </c>
      <c r="D103" s="35"/>
      <c r="E103" s="31"/>
      <c r="F103" s="31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ht="21">
      <c r="A104" s="31"/>
      <c r="B104" s="32" t="s">
        <v>126</v>
      </c>
      <c r="C104" s="68" t="s">
        <v>168</v>
      </c>
      <c r="D104" s="35"/>
      <c r="E104" s="31"/>
      <c r="F104" s="31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ht="21">
      <c r="A105" s="31"/>
      <c r="B105" s="32" t="s">
        <v>138</v>
      </c>
      <c r="C105" s="68" t="s">
        <v>153</v>
      </c>
      <c r="D105" s="35"/>
      <c r="E105" s="31"/>
      <c r="F105" s="31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ht="21">
      <c r="A106" s="31"/>
      <c r="B106" s="32" t="s">
        <v>202</v>
      </c>
      <c r="C106" s="68" t="s">
        <v>144</v>
      </c>
      <c r="D106" s="35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48"/>
    </row>
    <row r="107" spans="1:18" ht="21">
      <c r="A107" s="30"/>
      <c r="B107" s="36"/>
      <c r="C107" s="36"/>
      <c r="D107" s="29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49"/>
    </row>
    <row r="108" spans="1:18" ht="21">
      <c r="A108" s="37"/>
      <c r="B108" s="38"/>
      <c r="C108" s="44"/>
      <c r="D108" s="39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7">
        <v>9</v>
      </c>
    </row>
    <row r="109" spans="1:18" ht="21">
      <c r="A109" s="108" t="s">
        <v>134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8" ht="21">
      <c r="A110" s="108" t="s">
        <v>44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1:18" ht="21">
      <c r="A111" s="23" t="s">
        <v>136</v>
      </c>
      <c r="B111" s="23"/>
      <c r="C111" s="23"/>
      <c r="D111" s="23"/>
      <c r="E111" s="23"/>
      <c r="F111" s="23"/>
      <c r="G111" s="23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1:18" ht="21">
      <c r="A112" s="109" t="s">
        <v>61</v>
      </c>
      <c r="B112" s="109"/>
      <c r="C112" s="109"/>
      <c r="D112" s="109"/>
      <c r="E112" s="109"/>
      <c r="F112" s="109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1:18" ht="21">
      <c r="A113" s="23" t="s">
        <v>42</v>
      </c>
      <c r="B113" s="23"/>
      <c r="C113" s="23"/>
      <c r="D113" s="24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1:18" ht="21">
      <c r="A114" s="23"/>
      <c r="B114" s="23" t="s">
        <v>66</v>
      </c>
      <c r="C114" s="23"/>
      <c r="D114" s="24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1:18" ht="21">
      <c r="A115" s="110" t="s">
        <v>16</v>
      </c>
      <c r="B115" s="110" t="s">
        <v>17</v>
      </c>
      <c r="C115" s="110" t="s">
        <v>34</v>
      </c>
      <c r="D115" s="27" t="s">
        <v>18</v>
      </c>
      <c r="E115" s="28" t="s">
        <v>19</v>
      </c>
      <c r="F115" s="47" t="s">
        <v>36</v>
      </c>
      <c r="G115" s="112" t="s">
        <v>98</v>
      </c>
      <c r="H115" s="113"/>
      <c r="I115" s="114"/>
      <c r="J115" s="112" t="s">
        <v>135</v>
      </c>
      <c r="K115" s="113"/>
      <c r="L115" s="113"/>
      <c r="M115" s="113"/>
      <c r="N115" s="113"/>
      <c r="O115" s="113"/>
      <c r="P115" s="113"/>
      <c r="Q115" s="113"/>
      <c r="R115" s="114"/>
    </row>
    <row r="116" spans="1:18" ht="22.5">
      <c r="A116" s="111"/>
      <c r="B116" s="111"/>
      <c r="C116" s="111"/>
      <c r="D116" s="29" t="s">
        <v>20</v>
      </c>
      <c r="E116" s="30" t="s">
        <v>21</v>
      </c>
      <c r="F116" s="50" t="s">
        <v>37</v>
      </c>
      <c r="G116" s="55" t="s">
        <v>22</v>
      </c>
      <c r="H116" s="55" t="s">
        <v>23</v>
      </c>
      <c r="I116" s="55" t="s">
        <v>24</v>
      </c>
      <c r="J116" s="55" t="s">
        <v>25</v>
      </c>
      <c r="K116" s="55" t="s">
        <v>26</v>
      </c>
      <c r="L116" s="55" t="s">
        <v>27</v>
      </c>
      <c r="M116" s="55" t="s">
        <v>28</v>
      </c>
      <c r="N116" s="55" t="s">
        <v>29</v>
      </c>
      <c r="O116" s="55" t="s">
        <v>30</v>
      </c>
      <c r="P116" s="55" t="s">
        <v>31</v>
      </c>
      <c r="Q116" s="55" t="s">
        <v>32</v>
      </c>
      <c r="R116" s="55" t="s">
        <v>33</v>
      </c>
    </row>
    <row r="117" spans="1:18" ht="21">
      <c r="A117" s="31">
        <v>13</v>
      </c>
      <c r="B117" s="32" t="s">
        <v>99</v>
      </c>
      <c r="C117" s="68" t="s">
        <v>177</v>
      </c>
      <c r="D117" s="35">
        <v>135300</v>
      </c>
      <c r="E117" s="31" t="s">
        <v>35</v>
      </c>
      <c r="F117" s="31" t="s">
        <v>11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40"/>
    </row>
    <row r="118" spans="1:18" ht="21">
      <c r="A118" s="31"/>
      <c r="B118" s="32" t="s">
        <v>203</v>
      </c>
      <c r="C118" s="68" t="s">
        <v>206</v>
      </c>
      <c r="D118" s="35"/>
      <c r="E118" s="31"/>
      <c r="F118" s="31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ht="21">
      <c r="A119" s="31"/>
      <c r="B119" s="32" t="s">
        <v>204</v>
      </c>
      <c r="C119" s="68" t="s">
        <v>207</v>
      </c>
      <c r="D119" s="35"/>
      <c r="E119" s="31"/>
      <c r="F119" s="3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21">
      <c r="A120" s="31"/>
      <c r="B120" s="32" t="s">
        <v>138</v>
      </c>
      <c r="C120" s="68" t="s">
        <v>208</v>
      </c>
      <c r="D120" s="35"/>
      <c r="E120" s="31"/>
      <c r="F120" s="31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21">
      <c r="A121" s="31"/>
      <c r="B121" s="32" t="s">
        <v>205</v>
      </c>
      <c r="C121" s="68" t="s">
        <v>144</v>
      </c>
      <c r="D121" s="35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21">
      <c r="A122" s="31"/>
      <c r="B122" s="75"/>
      <c r="C122" s="32"/>
      <c r="D122" s="35"/>
      <c r="E122" s="31"/>
      <c r="F122" s="31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ht="21">
      <c r="A123" s="31">
        <v>14</v>
      </c>
      <c r="B123" s="32" t="s">
        <v>209</v>
      </c>
      <c r="C123" s="68" t="s">
        <v>166</v>
      </c>
      <c r="D123" s="35">
        <v>53000</v>
      </c>
      <c r="E123" s="31" t="s">
        <v>35</v>
      </c>
      <c r="F123" s="31" t="s">
        <v>11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21">
      <c r="A124" s="31"/>
      <c r="B124" s="32" t="s">
        <v>210</v>
      </c>
      <c r="C124" s="68" t="s">
        <v>211</v>
      </c>
      <c r="D124" s="35"/>
      <c r="E124" s="31"/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ht="21">
      <c r="A125" s="31"/>
      <c r="B125" s="32" t="s">
        <v>204</v>
      </c>
      <c r="C125" s="68" t="s">
        <v>162</v>
      </c>
      <c r="D125" s="35"/>
      <c r="E125" s="31"/>
      <c r="F125" s="31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ht="21">
      <c r="A126" s="31"/>
      <c r="B126" s="32" t="s">
        <v>138</v>
      </c>
      <c r="C126" s="68" t="s">
        <v>144</v>
      </c>
      <c r="D126" s="35"/>
      <c r="E126" s="31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ht="21">
      <c r="A127" s="31"/>
      <c r="B127" s="32" t="s">
        <v>212</v>
      </c>
      <c r="C127" s="68"/>
      <c r="D127" s="35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21">
      <c r="A128" s="31"/>
      <c r="B128" s="32"/>
      <c r="C128" s="32"/>
      <c r="D128" s="35"/>
      <c r="E128" s="31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21">
      <c r="A129" s="31">
        <v>15</v>
      </c>
      <c r="B129" s="32" t="s">
        <v>213</v>
      </c>
      <c r="C129" s="68" t="s">
        <v>217</v>
      </c>
      <c r="D129" s="35">
        <v>500000</v>
      </c>
      <c r="E129" s="31" t="s">
        <v>35</v>
      </c>
      <c r="F129" s="31" t="s">
        <v>11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ht="21">
      <c r="A130" s="31"/>
      <c r="B130" s="32" t="s">
        <v>214</v>
      </c>
      <c r="C130" s="68" t="s">
        <v>218</v>
      </c>
      <c r="D130" s="35"/>
      <c r="E130" s="31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ht="21">
      <c r="A131" s="31"/>
      <c r="B131" s="32" t="s">
        <v>215</v>
      </c>
      <c r="C131" s="68" t="s">
        <v>219</v>
      </c>
      <c r="D131" s="35"/>
      <c r="E131" s="31"/>
      <c r="F131" s="31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ht="21">
      <c r="A132" s="31"/>
      <c r="B132" s="32" t="s">
        <v>138</v>
      </c>
      <c r="C132" s="68" t="s">
        <v>220</v>
      </c>
      <c r="D132" s="35"/>
      <c r="E132" s="31"/>
      <c r="F132" s="31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ht="21">
      <c r="A133" s="31"/>
      <c r="B133" s="32" t="s">
        <v>216</v>
      </c>
      <c r="C133" s="68" t="s">
        <v>144</v>
      </c>
      <c r="D133" s="35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21">
      <c r="A134" s="30"/>
      <c r="B134" s="36"/>
      <c r="C134" s="36"/>
      <c r="D134" s="29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ht="21">
      <c r="A135" s="37"/>
      <c r="B135" s="38"/>
      <c r="C135" s="38"/>
      <c r="D135" s="39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7">
        <v>10</v>
      </c>
    </row>
    <row r="136" spans="1:18" ht="21">
      <c r="A136" s="108" t="s">
        <v>134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1:18" ht="21">
      <c r="A137" s="108" t="s">
        <v>44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1:18" ht="21">
      <c r="A138" s="23" t="s">
        <v>136</v>
      </c>
      <c r="B138" s="23"/>
      <c r="C138" s="23"/>
      <c r="D138" s="23"/>
      <c r="E138" s="23"/>
      <c r="F138" s="23"/>
      <c r="G138" s="23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21">
      <c r="A139" s="109" t="s">
        <v>61</v>
      </c>
      <c r="B139" s="109"/>
      <c r="C139" s="109"/>
      <c r="D139" s="109"/>
      <c r="E139" s="109"/>
      <c r="F139" s="109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21">
      <c r="A140" s="23" t="s">
        <v>42</v>
      </c>
      <c r="B140" s="23"/>
      <c r="C140" s="23"/>
      <c r="D140" s="24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21">
      <c r="A141" s="23"/>
      <c r="B141" s="23" t="s">
        <v>66</v>
      </c>
      <c r="C141" s="23"/>
      <c r="D141" s="24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21">
      <c r="A142" s="110" t="s">
        <v>16</v>
      </c>
      <c r="B142" s="110" t="s">
        <v>17</v>
      </c>
      <c r="C142" s="110" t="s">
        <v>34</v>
      </c>
      <c r="D142" s="27" t="s">
        <v>18</v>
      </c>
      <c r="E142" s="28" t="s">
        <v>19</v>
      </c>
      <c r="F142" s="28" t="s">
        <v>36</v>
      </c>
      <c r="G142" s="112" t="s">
        <v>98</v>
      </c>
      <c r="H142" s="113"/>
      <c r="I142" s="114"/>
      <c r="J142" s="112" t="s">
        <v>135</v>
      </c>
      <c r="K142" s="113"/>
      <c r="L142" s="113"/>
      <c r="M142" s="113"/>
      <c r="N142" s="113"/>
      <c r="O142" s="113"/>
      <c r="P142" s="113"/>
      <c r="Q142" s="113"/>
      <c r="R142" s="114"/>
    </row>
    <row r="143" spans="1:18" ht="22.5">
      <c r="A143" s="111"/>
      <c r="B143" s="111"/>
      <c r="C143" s="111"/>
      <c r="D143" s="29" t="s">
        <v>20</v>
      </c>
      <c r="E143" s="30" t="s">
        <v>21</v>
      </c>
      <c r="F143" s="30" t="s">
        <v>37</v>
      </c>
      <c r="G143" s="55" t="s">
        <v>22</v>
      </c>
      <c r="H143" s="55" t="s">
        <v>23</v>
      </c>
      <c r="I143" s="55" t="s">
        <v>24</v>
      </c>
      <c r="J143" s="55" t="s">
        <v>25</v>
      </c>
      <c r="K143" s="55" t="s">
        <v>26</v>
      </c>
      <c r="L143" s="55" t="s">
        <v>27</v>
      </c>
      <c r="M143" s="55" t="s">
        <v>28</v>
      </c>
      <c r="N143" s="55" t="s">
        <v>29</v>
      </c>
      <c r="O143" s="55" t="s">
        <v>30</v>
      </c>
      <c r="P143" s="55" t="s">
        <v>31</v>
      </c>
      <c r="Q143" s="55" t="s">
        <v>32</v>
      </c>
      <c r="R143" s="55" t="s">
        <v>33</v>
      </c>
    </row>
    <row r="144" spans="1:18" ht="21">
      <c r="A144" s="31">
        <v>16</v>
      </c>
      <c r="B144" s="32" t="s">
        <v>221</v>
      </c>
      <c r="C144" s="32" t="s">
        <v>166</v>
      </c>
      <c r="D144" s="35">
        <v>31000</v>
      </c>
      <c r="E144" s="31" t="s">
        <v>35</v>
      </c>
      <c r="F144" s="31" t="s">
        <v>11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40"/>
    </row>
    <row r="145" spans="1:18" ht="21">
      <c r="A145" s="31"/>
      <c r="B145" s="32" t="s">
        <v>222</v>
      </c>
      <c r="C145" s="32" t="s">
        <v>224</v>
      </c>
      <c r="D145" s="35"/>
      <c r="E145" s="31"/>
      <c r="F145" s="31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21">
      <c r="A146" s="31"/>
      <c r="B146" s="32" t="s">
        <v>138</v>
      </c>
      <c r="C146" s="32" t="s">
        <v>225</v>
      </c>
      <c r="D146" s="35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21">
      <c r="A147" s="31"/>
      <c r="B147" s="32" t="s">
        <v>223</v>
      </c>
      <c r="C147" s="68" t="s">
        <v>144</v>
      </c>
      <c r="D147" s="35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21">
      <c r="A148" s="31"/>
      <c r="B148" s="32"/>
      <c r="C148" s="32"/>
      <c r="D148" s="35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ht="21">
      <c r="A149" s="31">
        <v>17</v>
      </c>
      <c r="B149" s="32" t="s">
        <v>226</v>
      </c>
      <c r="C149" s="68" t="s">
        <v>217</v>
      </c>
      <c r="D149" s="35">
        <v>300000</v>
      </c>
      <c r="E149" s="31" t="s">
        <v>35</v>
      </c>
      <c r="F149" s="31" t="s">
        <v>11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ht="21">
      <c r="A150" s="31"/>
      <c r="B150" s="32" t="s">
        <v>227</v>
      </c>
      <c r="C150" s="68" t="s">
        <v>148</v>
      </c>
      <c r="D150" s="35"/>
      <c r="E150" s="31"/>
      <c r="F150" s="31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21">
      <c r="A151" s="31"/>
      <c r="B151" s="32" t="s">
        <v>126</v>
      </c>
      <c r="C151" s="68" t="s">
        <v>229</v>
      </c>
      <c r="D151" s="35"/>
      <c r="E151" s="31"/>
      <c r="F151" s="31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ht="21">
      <c r="A152" s="31"/>
      <c r="B152" s="32" t="s">
        <v>138</v>
      </c>
      <c r="C152" s="68" t="s">
        <v>230</v>
      </c>
      <c r="D152" s="35"/>
      <c r="E152" s="31"/>
      <c r="F152" s="31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ht="21">
      <c r="A153" s="31"/>
      <c r="B153" s="32" t="s">
        <v>228</v>
      </c>
      <c r="C153" s="68" t="s">
        <v>144</v>
      </c>
      <c r="D153" s="35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ht="21">
      <c r="A154" s="31"/>
      <c r="B154" s="32"/>
      <c r="C154" s="32"/>
      <c r="D154" s="35"/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ht="21">
      <c r="A155" s="31">
        <v>18</v>
      </c>
      <c r="B155" s="32" t="s">
        <v>231</v>
      </c>
      <c r="C155" s="68" t="s">
        <v>217</v>
      </c>
      <c r="D155" s="35">
        <v>400000</v>
      </c>
      <c r="E155" s="31" t="s">
        <v>35</v>
      </c>
      <c r="F155" s="31" t="s">
        <v>11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ht="21">
      <c r="A156" s="31"/>
      <c r="B156" s="32" t="s">
        <v>232</v>
      </c>
      <c r="C156" s="68" t="s">
        <v>234</v>
      </c>
      <c r="D156" s="35"/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ht="21">
      <c r="A157" s="31"/>
      <c r="B157" s="32" t="s">
        <v>233</v>
      </c>
      <c r="C157" s="68" t="s">
        <v>235</v>
      </c>
      <c r="D157" s="35"/>
      <c r="E157" s="31"/>
      <c r="F157" s="31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ht="21">
      <c r="A158" s="31"/>
      <c r="B158" s="32" t="s">
        <v>138</v>
      </c>
      <c r="C158" s="68" t="s">
        <v>144</v>
      </c>
      <c r="D158" s="35"/>
      <c r="E158" s="31"/>
      <c r="F158" s="31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ht="21">
      <c r="A159" s="31"/>
      <c r="B159" s="32" t="s">
        <v>236</v>
      </c>
      <c r="C159" s="68"/>
      <c r="D159" s="35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ht="21">
      <c r="A160" s="30"/>
      <c r="B160" s="36"/>
      <c r="C160" s="36"/>
      <c r="D160" s="29"/>
      <c r="E160" s="30"/>
      <c r="F160" s="30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ht="21">
      <c r="A161" s="37"/>
      <c r="B161" s="38"/>
      <c r="C161" s="38"/>
      <c r="D161" s="41" t="e">
        <f>#REF!+#REF!+#REF!+#REF!+#REF!+#REF!+#REF!+#REF!+#REF!+D144+D148+D156</f>
        <v>#REF!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ht="21">
      <c r="A162" s="37"/>
      <c r="B162" s="38"/>
      <c r="C162" s="38"/>
      <c r="D162" s="41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7">
        <v>11</v>
      </c>
    </row>
    <row r="163" spans="1:18" ht="21">
      <c r="A163" s="108" t="s">
        <v>134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1:18" ht="21">
      <c r="A164" s="108" t="s">
        <v>44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1:18" ht="21">
      <c r="A165" s="23" t="s">
        <v>136</v>
      </c>
      <c r="B165" s="23"/>
      <c r="C165" s="23"/>
      <c r="D165" s="23"/>
      <c r="E165" s="23"/>
      <c r="F165" s="23"/>
      <c r="G165" s="23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</row>
    <row r="166" spans="1:18" ht="21">
      <c r="A166" s="109" t="s">
        <v>61</v>
      </c>
      <c r="B166" s="109"/>
      <c r="C166" s="109"/>
      <c r="D166" s="109"/>
      <c r="E166" s="109"/>
      <c r="F166" s="109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</row>
    <row r="167" spans="1:18" ht="21">
      <c r="A167" s="23" t="s">
        <v>42</v>
      </c>
      <c r="B167" s="23"/>
      <c r="C167" s="23"/>
      <c r="D167" s="24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</row>
    <row r="168" spans="1:18" ht="21">
      <c r="A168" s="23"/>
      <c r="B168" s="23" t="s">
        <v>66</v>
      </c>
      <c r="C168" s="23"/>
      <c r="D168" s="24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</row>
    <row r="169" spans="1:18" ht="21">
      <c r="A169" s="110" t="s">
        <v>16</v>
      </c>
      <c r="B169" s="110" t="s">
        <v>17</v>
      </c>
      <c r="C169" s="110" t="s">
        <v>34</v>
      </c>
      <c r="D169" s="27" t="s">
        <v>18</v>
      </c>
      <c r="E169" s="28" t="s">
        <v>19</v>
      </c>
      <c r="F169" s="28" t="s">
        <v>36</v>
      </c>
      <c r="G169" s="112" t="s">
        <v>98</v>
      </c>
      <c r="H169" s="113"/>
      <c r="I169" s="114"/>
      <c r="J169" s="112" t="s">
        <v>135</v>
      </c>
      <c r="K169" s="113"/>
      <c r="L169" s="113"/>
      <c r="M169" s="113"/>
      <c r="N169" s="113"/>
      <c r="O169" s="113"/>
      <c r="P169" s="113"/>
      <c r="Q169" s="113"/>
      <c r="R169" s="114"/>
    </row>
    <row r="170" spans="1:18" ht="22.5">
      <c r="A170" s="111"/>
      <c r="B170" s="111"/>
      <c r="C170" s="111"/>
      <c r="D170" s="29" t="s">
        <v>20</v>
      </c>
      <c r="E170" s="30" t="s">
        <v>21</v>
      </c>
      <c r="F170" s="30" t="s">
        <v>37</v>
      </c>
      <c r="G170" s="55" t="s">
        <v>22</v>
      </c>
      <c r="H170" s="55" t="s">
        <v>23</v>
      </c>
      <c r="I170" s="55" t="s">
        <v>24</v>
      </c>
      <c r="J170" s="55" t="s">
        <v>25</v>
      </c>
      <c r="K170" s="55" t="s">
        <v>26</v>
      </c>
      <c r="L170" s="55" t="s">
        <v>27</v>
      </c>
      <c r="M170" s="55" t="s">
        <v>28</v>
      </c>
      <c r="N170" s="55" t="s">
        <v>29</v>
      </c>
      <c r="O170" s="55" t="s">
        <v>30</v>
      </c>
      <c r="P170" s="55" t="s">
        <v>31</v>
      </c>
      <c r="Q170" s="55" t="s">
        <v>32</v>
      </c>
      <c r="R170" s="55" t="s">
        <v>33</v>
      </c>
    </row>
    <row r="171" spans="1:18" ht="21">
      <c r="A171" s="31">
        <v>19</v>
      </c>
      <c r="B171" s="32" t="s">
        <v>237</v>
      </c>
      <c r="C171" s="32" t="s">
        <v>217</v>
      </c>
      <c r="D171" s="35">
        <v>300000</v>
      </c>
      <c r="E171" s="31" t="s">
        <v>35</v>
      </c>
      <c r="F171" s="31" t="s">
        <v>11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40"/>
    </row>
    <row r="172" spans="1:18" ht="21">
      <c r="A172" s="31"/>
      <c r="B172" s="32" t="s">
        <v>238</v>
      </c>
      <c r="C172" s="32" t="s">
        <v>141</v>
      </c>
      <c r="D172" s="35"/>
      <c r="E172" s="31"/>
      <c r="F172" s="31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1:18" ht="21">
      <c r="A173" s="31"/>
      <c r="B173" s="32" t="s">
        <v>138</v>
      </c>
      <c r="C173" s="32" t="s">
        <v>240</v>
      </c>
      <c r="D173" s="35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ht="21">
      <c r="A174" s="31"/>
      <c r="B174" s="32" t="s">
        <v>239</v>
      </c>
      <c r="C174" s="68" t="s">
        <v>143</v>
      </c>
      <c r="D174" s="35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ht="21">
      <c r="A175" s="31"/>
      <c r="B175" s="32"/>
      <c r="C175" s="68" t="s">
        <v>144</v>
      </c>
      <c r="D175" s="35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1:18" ht="21">
      <c r="A176" s="31"/>
      <c r="B176" s="32"/>
      <c r="C176" s="68"/>
      <c r="D176" s="35"/>
      <c r="E176" s="31"/>
      <c r="F176" s="31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ht="21">
      <c r="A177" s="31">
        <v>20</v>
      </c>
      <c r="B177" s="32" t="s">
        <v>241</v>
      </c>
      <c r="C177" s="32" t="s">
        <v>217</v>
      </c>
      <c r="D177" s="35">
        <v>300000</v>
      </c>
      <c r="E177" s="31" t="s">
        <v>35</v>
      </c>
      <c r="F177" s="31" t="s">
        <v>11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ht="21">
      <c r="A178" s="31"/>
      <c r="B178" s="32" t="s">
        <v>242</v>
      </c>
      <c r="C178" s="32" t="s">
        <v>148</v>
      </c>
      <c r="D178" s="35"/>
      <c r="E178" s="31"/>
      <c r="F178" s="31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</row>
    <row r="179" spans="1:18" ht="21">
      <c r="A179" s="31"/>
      <c r="B179" s="32" t="s">
        <v>138</v>
      </c>
      <c r="C179" s="32" t="s">
        <v>240</v>
      </c>
      <c r="D179" s="35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1">
      <c r="A180" s="31"/>
      <c r="B180" s="32" t="s">
        <v>243</v>
      </c>
      <c r="C180" s="68" t="s">
        <v>244</v>
      </c>
      <c r="D180" s="35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21">
      <c r="A181" s="31"/>
      <c r="B181" s="32"/>
      <c r="C181" s="68" t="s">
        <v>144</v>
      </c>
      <c r="D181" s="35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1:18" ht="21">
      <c r="A182" s="31"/>
      <c r="B182" s="32"/>
      <c r="C182" s="68"/>
      <c r="D182" s="35"/>
      <c r="E182" s="31"/>
      <c r="F182" s="31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ht="21">
      <c r="A183" s="31">
        <v>21</v>
      </c>
      <c r="B183" s="32" t="s">
        <v>245</v>
      </c>
      <c r="C183" s="32" t="s">
        <v>217</v>
      </c>
      <c r="D183" s="35">
        <v>300000</v>
      </c>
      <c r="E183" s="31" t="s">
        <v>35</v>
      </c>
      <c r="F183" s="31" t="s">
        <v>11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21">
      <c r="A184" s="31"/>
      <c r="B184" s="32" t="s">
        <v>242</v>
      </c>
      <c r="C184" s="32" t="s">
        <v>247</v>
      </c>
      <c r="D184" s="35"/>
      <c r="E184" s="31"/>
      <c r="F184" s="31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ht="21">
      <c r="A185" s="31"/>
      <c r="B185" s="32" t="s">
        <v>138</v>
      </c>
      <c r="C185" s="32" t="s">
        <v>248</v>
      </c>
      <c r="D185" s="35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ht="21">
      <c r="A186" s="31"/>
      <c r="B186" s="32" t="s">
        <v>246</v>
      </c>
      <c r="C186" s="68" t="s">
        <v>144</v>
      </c>
      <c r="D186" s="35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ht="21">
      <c r="A187" s="31"/>
      <c r="B187" s="32"/>
      <c r="C187" s="68"/>
      <c r="D187" s="35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1:18" ht="21">
      <c r="A188" s="30"/>
      <c r="B188" s="36"/>
      <c r="C188" s="82"/>
      <c r="D188" s="29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1:18" ht="21">
      <c r="A189" s="37"/>
      <c r="B189" s="38"/>
      <c r="C189" s="38"/>
      <c r="D189" s="41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7">
        <v>12</v>
      </c>
    </row>
    <row r="190" spans="1:18" ht="21">
      <c r="A190" s="108" t="s">
        <v>134</v>
      </c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1:18" ht="21">
      <c r="A191" s="108" t="s">
        <v>44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1:18" ht="21">
      <c r="A192" s="23" t="s">
        <v>136</v>
      </c>
      <c r="B192" s="23"/>
      <c r="C192" s="23"/>
      <c r="D192" s="23"/>
      <c r="E192" s="23"/>
      <c r="F192" s="23"/>
      <c r="G192" s="23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</row>
    <row r="193" spans="1:18" ht="21">
      <c r="A193" s="109" t="s">
        <v>61</v>
      </c>
      <c r="B193" s="109"/>
      <c r="C193" s="109"/>
      <c r="D193" s="109"/>
      <c r="E193" s="109"/>
      <c r="F193" s="109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</row>
    <row r="194" spans="1:18" ht="21">
      <c r="A194" s="23" t="s">
        <v>42</v>
      </c>
      <c r="B194" s="23"/>
      <c r="C194" s="23"/>
      <c r="D194" s="24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</row>
    <row r="195" spans="1:18" ht="21">
      <c r="A195" s="23"/>
      <c r="B195" s="23" t="s">
        <v>66</v>
      </c>
      <c r="C195" s="23"/>
      <c r="D195" s="24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</row>
    <row r="196" spans="1:18" ht="21">
      <c r="A196" s="110" t="s">
        <v>16</v>
      </c>
      <c r="B196" s="110" t="s">
        <v>17</v>
      </c>
      <c r="C196" s="110" t="s">
        <v>34</v>
      </c>
      <c r="D196" s="27" t="s">
        <v>18</v>
      </c>
      <c r="E196" s="28" t="s">
        <v>19</v>
      </c>
      <c r="F196" s="28" t="s">
        <v>36</v>
      </c>
      <c r="G196" s="112" t="s">
        <v>98</v>
      </c>
      <c r="H196" s="113"/>
      <c r="I196" s="114"/>
      <c r="J196" s="112" t="s">
        <v>135</v>
      </c>
      <c r="K196" s="113"/>
      <c r="L196" s="113"/>
      <c r="M196" s="113"/>
      <c r="N196" s="113"/>
      <c r="O196" s="113"/>
      <c r="P196" s="113"/>
      <c r="Q196" s="113"/>
      <c r="R196" s="114"/>
    </row>
    <row r="197" spans="1:18" ht="22.5">
      <c r="A197" s="111"/>
      <c r="B197" s="111"/>
      <c r="C197" s="111"/>
      <c r="D197" s="29" t="s">
        <v>20</v>
      </c>
      <c r="E197" s="30" t="s">
        <v>21</v>
      </c>
      <c r="F197" s="30" t="s">
        <v>37</v>
      </c>
      <c r="G197" s="55" t="s">
        <v>22</v>
      </c>
      <c r="H197" s="55" t="s">
        <v>23</v>
      </c>
      <c r="I197" s="55" t="s">
        <v>24</v>
      </c>
      <c r="J197" s="55" t="s">
        <v>25</v>
      </c>
      <c r="K197" s="55" t="s">
        <v>26</v>
      </c>
      <c r="L197" s="55" t="s">
        <v>27</v>
      </c>
      <c r="M197" s="55" t="s">
        <v>28</v>
      </c>
      <c r="N197" s="55" t="s">
        <v>29</v>
      </c>
      <c r="O197" s="55" t="s">
        <v>30</v>
      </c>
      <c r="P197" s="55" t="s">
        <v>31</v>
      </c>
      <c r="Q197" s="55" t="s">
        <v>32</v>
      </c>
      <c r="R197" s="55" t="s">
        <v>33</v>
      </c>
    </row>
    <row r="198" spans="1:18" ht="21">
      <c r="A198" s="31">
        <v>22</v>
      </c>
      <c r="B198" s="88" t="s">
        <v>249</v>
      </c>
      <c r="C198" s="32" t="s">
        <v>217</v>
      </c>
      <c r="D198" s="35">
        <v>400000</v>
      </c>
      <c r="E198" s="31" t="s">
        <v>35</v>
      </c>
      <c r="F198" s="31" t="s">
        <v>11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40"/>
    </row>
    <row r="199" spans="1:18" ht="21">
      <c r="A199" s="31"/>
      <c r="B199" s="88" t="s">
        <v>250</v>
      </c>
      <c r="C199" s="32" t="s">
        <v>252</v>
      </c>
      <c r="D199" s="35"/>
      <c r="E199" s="31"/>
      <c r="F199" s="31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21">
      <c r="A200" s="31"/>
      <c r="B200" s="88" t="s">
        <v>138</v>
      </c>
      <c r="C200" s="32" t="s">
        <v>240</v>
      </c>
      <c r="D200" s="35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ht="21">
      <c r="A201" s="31"/>
      <c r="B201" s="88" t="s">
        <v>251</v>
      </c>
      <c r="C201" s="68" t="s">
        <v>253</v>
      </c>
      <c r="D201" s="35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ht="21">
      <c r="A202" s="31"/>
      <c r="B202" s="32"/>
      <c r="C202" s="68" t="s">
        <v>144</v>
      </c>
      <c r="D202" s="35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21">
      <c r="A203" s="31"/>
      <c r="B203" s="32"/>
      <c r="C203" s="68"/>
      <c r="D203" s="35"/>
      <c r="E203" s="31"/>
      <c r="F203" s="31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ht="21">
      <c r="A204" s="31">
        <v>23</v>
      </c>
      <c r="B204" s="32" t="s">
        <v>254</v>
      </c>
      <c r="C204" s="32" t="s">
        <v>217</v>
      </c>
      <c r="D204" s="35">
        <v>300000</v>
      </c>
      <c r="E204" s="31" t="s">
        <v>35</v>
      </c>
      <c r="F204" s="31" t="s">
        <v>11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21">
      <c r="A205" s="31"/>
      <c r="B205" s="32" t="s">
        <v>255</v>
      </c>
      <c r="C205" s="32" t="s">
        <v>257</v>
      </c>
      <c r="D205" s="35"/>
      <c r="E205" s="31"/>
      <c r="F205" s="31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</row>
    <row r="206" spans="1:18" ht="21">
      <c r="A206" s="31"/>
      <c r="B206" s="32" t="s">
        <v>138</v>
      </c>
      <c r="C206" s="32" t="s">
        <v>258</v>
      </c>
      <c r="D206" s="35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</row>
    <row r="207" spans="1:18" ht="21">
      <c r="A207" s="31"/>
      <c r="B207" s="32" t="s">
        <v>256</v>
      </c>
      <c r="C207" s="68" t="s">
        <v>259</v>
      </c>
      <c r="D207" s="35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1:18" ht="21">
      <c r="A208" s="31"/>
      <c r="B208" s="32"/>
      <c r="C208" s="68" t="s">
        <v>144</v>
      </c>
      <c r="D208" s="35"/>
      <c r="E208" s="31"/>
      <c r="F208" s="31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8" ht="21">
      <c r="A209" s="31"/>
      <c r="B209" s="32"/>
      <c r="C209" s="68"/>
      <c r="D209" s="35"/>
      <c r="E209" s="31"/>
      <c r="F209" s="31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21">
      <c r="A210" s="31">
        <v>24</v>
      </c>
      <c r="B210" s="32" t="s">
        <v>260</v>
      </c>
      <c r="C210" s="32" t="s">
        <v>217</v>
      </c>
      <c r="D210" s="35">
        <v>100000</v>
      </c>
      <c r="E210" s="31" t="s">
        <v>35</v>
      </c>
      <c r="F210" s="31" t="s">
        <v>11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</row>
    <row r="211" spans="1:18" ht="21">
      <c r="A211" s="31"/>
      <c r="B211" s="32" t="s">
        <v>261</v>
      </c>
      <c r="C211" s="32" t="s">
        <v>263</v>
      </c>
      <c r="D211" s="35"/>
      <c r="E211" s="31"/>
      <c r="F211" s="31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</row>
    <row r="212" spans="1:18" ht="21">
      <c r="A212" s="31"/>
      <c r="B212" s="32" t="s">
        <v>138</v>
      </c>
      <c r="C212" s="32" t="s">
        <v>264</v>
      </c>
      <c r="D212" s="35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</row>
    <row r="213" spans="1:18" ht="21">
      <c r="A213" s="31"/>
      <c r="B213" s="32" t="s">
        <v>262</v>
      </c>
      <c r="C213" s="68" t="s">
        <v>265</v>
      </c>
      <c r="D213" s="35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</row>
    <row r="214" spans="1:18" ht="21">
      <c r="A214" s="31"/>
      <c r="B214" s="32"/>
      <c r="C214" s="68" t="s">
        <v>144</v>
      </c>
      <c r="D214" s="35"/>
      <c r="E214" s="31"/>
      <c r="F214" s="31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</row>
    <row r="215" spans="1:18" ht="21">
      <c r="A215" s="30"/>
      <c r="B215" s="36"/>
      <c r="C215" s="36"/>
      <c r="D215" s="29"/>
      <c r="E215" s="30"/>
      <c r="F215" s="30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1:18" ht="21">
      <c r="A216" s="37"/>
      <c r="B216" s="38"/>
      <c r="C216" s="38"/>
      <c r="D216" s="41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7">
        <v>13</v>
      </c>
    </row>
    <row r="217" spans="1:18" ht="21">
      <c r="A217" s="108" t="s">
        <v>134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1:18" ht="21">
      <c r="A218" s="108" t="s">
        <v>44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1:18" ht="21">
      <c r="A219" s="23" t="s">
        <v>136</v>
      </c>
      <c r="B219" s="23"/>
      <c r="C219" s="23"/>
      <c r="D219" s="23"/>
      <c r="E219" s="23"/>
      <c r="F219" s="23"/>
      <c r="G219" s="23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</row>
    <row r="220" spans="1:18" ht="21">
      <c r="A220" s="109" t="s">
        <v>61</v>
      </c>
      <c r="B220" s="109"/>
      <c r="C220" s="109"/>
      <c r="D220" s="109"/>
      <c r="E220" s="109"/>
      <c r="F220" s="109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</row>
    <row r="221" spans="1:18" ht="21">
      <c r="A221" s="23" t="s">
        <v>42</v>
      </c>
      <c r="B221" s="23"/>
      <c r="C221" s="23"/>
      <c r="D221" s="24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</row>
    <row r="222" spans="1:18" ht="21">
      <c r="A222" s="23"/>
      <c r="B222" s="23" t="s">
        <v>66</v>
      </c>
      <c r="C222" s="23"/>
      <c r="D222" s="24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</row>
    <row r="223" spans="1:18" ht="21">
      <c r="A223" s="110" t="s">
        <v>16</v>
      </c>
      <c r="B223" s="110" t="s">
        <v>17</v>
      </c>
      <c r="C223" s="110" t="s">
        <v>34</v>
      </c>
      <c r="D223" s="27" t="s">
        <v>18</v>
      </c>
      <c r="E223" s="28" t="s">
        <v>19</v>
      </c>
      <c r="F223" s="28" t="s">
        <v>36</v>
      </c>
      <c r="G223" s="112" t="s">
        <v>98</v>
      </c>
      <c r="H223" s="113"/>
      <c r="I223" s="114"/>
      <c r="J223" s="112" t="s">
        <v>135</v>
      </c>
      <c r="K223" s="113"/>
      <c r="L223" s="113"/>
      <c r="M223" s="113"/>
      <c r="N223" s="113"/>
      <c r="O223" s="113"/>
      <c r="P223" s="113"/>
      <c r="Q223" s="113"/>
      <c r="R223" s="114"/>
    </row>
    <row r="224" spans="1:18" ht="22.5">
      <c r="A224" s="111"/>
      <c r="B224" s="111"/>
      <c r="C224" s="111"/>
      <c r="D224" s="29" t="s">
        <v>20</v>
      </c>
      <c r="E224" s="30" t="s">
        <v>21</v>
      </c>
      <c r="F224" s="30" t="s">
        <v>37</v>
      </c>
      <c r="G224" s="55" t="s">
        <v>22</v>
      </c>
      <c r="H224" s="55" t="s">
        <v>23</v>
      </c>
      <c r="I224" s="55" t="s">
        <v>24</v>
      </c>
      <c r="J224" s="55" t="s">
        <v>25</v>
      </c>
      <c r="K224" s="55" t="s">
        <v>26</v>
      </c>
      <c r="L224" s="55" t="s">
        <v>27</v>
      </c>
      <c r="M224" s="55" t="s">
        <v>28</v>
      </c>
      <c r="N224" s="55" t="s">
        <v>29</v>
      </c>
      <c r="O224" s="55" t="s">
        <v>30</v>
      </c>
      <c r="P224" s="55" t="s">
        <v>31</v>
      </c>
      <c r="Q224" s="55" t="s">
        <v>32</v>
      </c>
      <c r="R224" s="55" t="s">
        <v>33</v>
      </c>
    </row>
    <row r="225" spans="1:18" ht="21">
      <c r="A225" s="31">
        <v>25</v>
      </c>
      <c r="B225" s="32" t="s">
        <v>266</v>
      </c>
      <c r="C225" s="32" t="s">
        <v>217</v>
      </c>
      <c r="D225" s="35">
        <v>300000</v>
      </c>
      <c r="E225" s="31" t="s">
        <v>35</v>
      </c>
      <c r="F225" s="31" t="s">
        <v>11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40"/>
    </row>
    <row r="226" spans="1:18" ht="21">
      <c r="A226" s="31"/>
      <c r="B226" s="32" t="s">
        <v>267</v>
      </c>
      <c r="C226" s="32" t="s">
        <v>141</v>
      </c>
      <c r="D226" s="35"/>
      <c r="E226" s="31"/>
      <c r="F226" s="31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</row>
    <row r="227" spans="1:18" ht="21">
      <c r="A227" s="31"/>
      <c r="B227" s="32" t="s">
        <v>268</v>
      </c>
      <c r="C227" s="32" t="s">
        <v>240</v>
      </c>
      <c r="D227" s="35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21">
      <c r="A228" s="31"/>
      <c r="B228" s="32" t="s">
        <v>138</v>
      </c>
      <c r="C228" s="68" t="s">
        <v>143</v>
      </c>
      <c r="D228" s="35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ht="21">
      <c r="A229" s="31"/>
      <c r="B229" s="32" t="s">
        <v>269</v>
      </c>
      <c r="C229" s="68" t="s">
        <v>144</v>
      </c>
      <c r="D229" s="35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</row>
    <row r="230" spans="1:18" ht="21">
      <c r="A230" s="31"/>
      <c r="B230" s="32"/>
      <c r="C230" s="68"/>
      <c r="D230" s="35"/>
      <c r="E230" s="31"/>
      <c r="F230" s="31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ht="21">
      <c r="A231" s="31">
        <v>26</v>
      </c>
      <c r="B231" s="32" t="s">
        <v>270</v>
      </c>
      <c r="C231" s="32" t="s">
        <v>272</v>
      </c>
      <c r="D231" s="35">
        <v>209900</v>
      </c>
      <c r="E231" s="31" t="s">
        <v>35</v>
      </c>
      <c r="F231" s="31" t="s">
        <v>11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21">
      <c r="A232" s="31"/>
      <c r="B232" s="32" t="s">
        <v>138</v>
      </c>
      <c r="C232" s="32" t="s">
        <v>273</v>
      </c>
      <c r="D232" s="35"/>
      <c r="E232" s="31"/>
      <c r="F232" s="31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</row>
    <row r="233" spans="1:18" ht="21">
      <c r="A233" s="31"/>
      <c r="B233" s="32" t="s">
        <v>271</v>
      </c>
      <c r="C233" s="32" t="s">
        <v>274</v>
      </c>
      <c r="D233" s="35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ht="21">
      <c r="A234" s="31"/>
      <c r="B234" s="32"/>
      <c r="C234" s="68" t="s">
        <v>275</v>
      </c>
      <c r="D234" s="35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ht="21">
      <c r="A235" s="31"/>
      <c r="B235" s="32"/>
      <c r="C235" s="32"/>
      <c r="D235" s="35"/>
      <c r="E235" s="31"/>
      <c r="F235" s="31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1:18" ht="21">
      <c r="A236" s="31">
        <v>27</v>
      </c>
      <c r="B236" s="32" t="s">
        <v>276</v>
      </c>
      <c r="C236" s="32" t="s">
        <v>217</v>
      </c>
      <c r="D236" s="35">
        <v>300000</v>
      </c>
      <c r="E236" s="31" t="s">
        <v>35</v>
      </c>
      <c r="F236" s="31" t="s">
        <v>11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21">
      <c r="A237" s="31"/>
      <c r="B237" s="32" t="s">
        <v>277</v>
      </c>
      <c r="C237" s="32" t="s">
        <v>148</v>
      </c>
      <c r="D237" s="35"/>
      <c r="E237" s="31"/>
      <c r="F237" s="31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ht="21">
      <c r="A238" s="31"/>
      <c r="B238" s="32" t="s">
        <v>278</v>
      </c>
      <c r="C238" s="32" t="s">
        <v>240</v>
      </c>
      <c r="D238" s="35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1:18" ht="21">
      <c r="A239" s="31"/>
      <c r="B239" s="32" t="s">
        <v>138</v>
      </c>
      <c r="C239" s="68" t="s">
        <v>280</v>
      </c>
      <c r="D239" s="35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21">
      <c r="A240" s="31"/>
      <c r="B240" s="32" t="s">
        <v>279</v>
      </c>
      <c r="C240" s="68" t="s">
        <v>144</v>
      </c>
      <c r="D240" s="35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8" ht="21">
      <c r="A241" s="30"/>
      <c r="B241" s="36"/>
      <c r="C241" s="36"/>
      <c r="D241" s="29"/>
      <c r="E241" s="30"/>
      <c r="F241" s="30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1:18" ht="21">
      <c r="A242" s="37"/>
      <c r="B242" s="38"/>
      <c r="C242" s="38"/>
      <c r="D242" s="41" t="e">
        <f>#REF!+#REF!+#REF!+#REF!+#REF!+#REF!+D9+D16+#REF!+D225+D229+D237</f>
        <v>#REF!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1:18" ht="21">
      <c r="A243" s="37"/>
      <c r="B243" s="38"/>
      <c r="C243" s="38"/>
      <c r="D243" s="41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7">
        <v>14</v>
      </c>
    </row>
    <row r="244" spans="1:18" ht="21">
      <c r="A244" s="108" t="s">
        <v>134</v>
      </c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1:18" ht="21">
      <c r="A245" s="108" t="s">
        <v>44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1:18" ht="21">
      <c r="A246" s="23" t="s">
        <v>136</v>
      </c>
      <c r="B246" s="23"/>
      <c r="C246" s="23"/>
      <c r="D246" s="23"/>
      <c r="E246" s="23"/>
      <c r="F246" s="23"/>
      <c r="G246" s="23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</row>
    <row r="247" spans="1:18" ht="21">
      <c r="A247" s="109" t="s">
        <v>61</v>
      </c>
      <c r="B247" s="109"/>
      <c r="C247" s="109"/>
      <c r="D247" s="109"/>
      <c r="E247" s="109"/>
      <c r="F247" s="109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</row>
    <row r="248" spans="1:18" ht="21">
      <c r="A248" s="23" t="s">
        <v>42</v>
      </c>
      <c r="B248" s="23"/>
      <c r="C248" s="23"/>
      <c r="D248" s="24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</row>
    <row r="249" spans="1:18" ht="21">
      <c r="A249" s="23"/>
      <c r="B249" s="23" t="s">
        <v>66</v>
      </c>
      <c r="C249" s="23"/>
      <c r="D249" s="24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</row>
    <row r="250" spans="1:18" ht="21">
      <c r="A250" s="110" t="s">
        <v>16</v>
      </c>
      <c r="B250" s="110" t="s">
        <v>17</v>
      </c>
      <c r="C250" s="110" t="s">
        <v>34</v>
      </c>
      <c r="D250" s="27" t="s">
        <v>18</v>
      </c>
      <c r="E250" s="28" t="s">
        <v>19</v>
      </c>
      <c r="F250" s="28" t="s">
        <v>36</v>
      </c>
      <c r="G250" s="112" t="s">
        <v>98</v>
      </c>
      <c r="H250" s="113"/>
      <c r="I250" s="114"/>
      <c r="J250" s="112" t="s">
        <v>135</v>
      </c>
      <c r="K250" s="113"/>
      <c r="L250" s="113"/>
      <c r="M250" s="113"/>
      <c r="N250" s="113"/>
      <c r="O250" s="113"/>
      <c r="P250" s="113"/>
      <c r="Q250" s="113"/>
      <c r="R250" s="114"/>
    </row>
    <row r="251" spans="1:18" ht="22.5">
      <c r="A251" s="111"/>
      <c r="B251" s="111"/>
      <c r="C251" s="111"/>
      <c r="D251" s="29" t="s">
        <v>20</v>
      </c>
      <c r="E251" s="30" t="s">
        <v>21</v>
      </c>
      <c r="F251" s="30" t="s">
        <v>37</v>
      </c>
      <c r="G251" s="55" t="s">
        <v>22</v>
      </c>
      <c r="H251" s="55" t="s">
        <v>23</v>
      </c>
      <c r="I251" s="55" t="s">
        <v>24</v>
      </c>
      <c r="J251" s="55" t="s">
        <v>25</v>
      </c>
      <c r="K251" s="55" t="s">
        <v>26</v>
      </c>
      <c r="L251" s="55" t="s">
        <v>27</v>
      </c>
      <c r="M251" s="55" t="s">
        <v>28</v>
      </c>
      <c r="N251" s="55" t="s">
        <v>29</v>
      </c>
      <c r="O251" s="55" t="s">
        <v>30</v>
      </c>
      <c r="P251" s="55" t="s">
        <v>31</v>
      </c>
      <c r="Q251" s="55" t="s">
        <v>32</v>
      </c>
      <c r="R251" s="55" t="s">
        <v>33</v>
      </c>
    </row>
    <row r="252" spans="1:18" ht="21">
      <c r="A252" s="31">
        <v>28</v>
      </c>
      <c r="B252" s="32" t="s">
        <v>281</v>
      </c>
      <c r="C252" s="32" t="s">
        <v>217</v>
      </c>
      <c r="D252" s="35">
        <v>400000</v>
      </c>
      <c r="E252" s="31" t="s">
        <v>35</v>
      </c>
      <c r="F252" s="31" t="s">
        <v>11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40"/>
    </row>
    <row r="253" spans="1:18" ht="21">
      <c r="A253" s="31"/>
      <c r="B253" s="32" t="s">
        <v>282</v>
      </c>
      <c r="C253" s="32" t="s">
        <v>283</v>
      </c>
      <c r="D253" s="35"/>
      <c r="E253" s="31"/>
      <c r="F253" s="31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ht="21">
      <c r="A254" s="31"/>
      <c r="B254" s="32" t="s">
        <v>138</v>
      </c>
      <c r="C254" s="32" t="s">
        <v>240</v>
      </c>
      <c r="D254" s="35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21">
      <c r="A255" s="31"/>
      <c r="B255" s="32" t="s">
        <v>279</v>
      </c>
      <c r="C255" s="68" t="s">
        <v>284</v>
      </c>
      <c r="D255" s="35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21">
      <c r="A256" s="31"/>
      <c r="B256" s="32"/>
      <c r="C256" s="68" t="s">
        <v>144</v>
      </c>
      <c r="D256" s="35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ht="21">
      <c r="A257" s="31"/>
      <c r="B257" s="32"/>
      <c r="C257" s="68"/>
      <c r="D257" s="35"/>
      <c r="E257" s="31"/>
      <c r="F257" s="31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ht="21">
      <c r="A258" s="31">
        <v>29</v>
      </c>
      <c r="B258" s="32" t="s">
        <v>285</v>
      </c>
      <c r="C258" s="32" t="s">
        <v>217</v>
      </c>
      <c r="D258" s="35">
        <v>300000</v>
      </c>
      <c r="E258" s="31" t="s">
        <v>35</v>
      </c>
      <c r="F258" s="31" t="s">
        <v>11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ht="21">
      <c r="A259" s="31"/>
      <c r="B259" s="32" t="s">
        <v>286</v>
      </c>
      <c r="C259" s="32" t="s">
        <v>141</v>
      </c>
      <c r="D259" s="35"/>
      <c r="E259" s="31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1:18" ht="21">
      <c r="A260" s="31"/>
      <c r="B260" s="32" t="s">
        <v>287</v>
      </c>
      <c r="C260" s="32" t="s">
        <v>240</v>
      </c>
      <c r="D260" s="35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1:18" ht="21">
      <c r="A261" s="31"/>
      <c r="B261" s="32" t="s">
        <v>138</v>
      </c>
      <c r="C261" s="68" t="s">
        <v>143</v>
      </c>
      <c r="D261" s="35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spans="1:18" ht="21">
      <c r="A262" s="31"/>
      <c r="B262" s="32" t="s">
        <v>290</v>
      </c>
      <c r="C262" s="68" t="s">
        <v>144</v>
      </c>
      <c r="D262" s="35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</row>
    <row r="263" spans="1:18" ht="21">
      <c r="A263" s="31"/>
      <c r="B263" s="32"/>
      <c r="C263" s="68"/>
      <c r="D263" s="35"/>
      <c r="E263" s="31"/>
      <c r="F263" s="31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1:18" ht="21">
      <c r="A264" s="31">
        <v>30</v>
      </c>
      <c r="B264" s="32" t="s">
        <v>288</v>
      </c>
      <c r="C264" s="32" t="s">
        <v>217</v>
      </c>
      <c r="D264" s="35">
        <v>300000</v>
      </c>
      <c r="E264" s="31" t="s">
        <v>35</v>
      </c>
      <c r="F264" s="31" t="s">
        <v>11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</row>
    <row r="265" spans="1:18" ht="21">
      <c r="A265" s="31"/>
      <c r="B265" s="32" t="s">
        <v>289</v>
      </c>
      <c r="C265" s="32" t="s">
        <v>141</v>
      </c>
      <c r="D265" s="35"/>
      <c r="E265" s="31"/>
      <c r="F265" s="31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</row>
    <row r="266" spans="1:18" ht="21">
      <c r="A266" s="31"/>
      <c r="B266" s="32" t="s">
        <v>138</v>
      </c>
      <c r="C266" s="32" t="s">
        <v>240</v>
      </c>
      <c r="D266" s="35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</row>
    <row r="267" spans="1:18" ht="21">
      <c r="A267" s="31"/>
      <c r="B267" s="32" t="s">
        <v>291</v>
      </c>
      <c r="C267" s="68" t="s">
        <v>143</v>
      </c>
      <c r="D267" s="35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</row>
    <row r="268" spans="1:18" ht="21">
      <c r="A268" s="31"/>
      <c r="B268" s="32"/>
      <c r="C268" s="68" t="s">
        <v>144</v>
      </c>
      <c r="D268" s="35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1:18" ht="21">
      <c r="A269" s="30"/>
      <c r="B269" s="36"/>
      <c r="C269" s="82"/>
      <c r="D269" s="29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1:18" ht="21">
      <c r="A270" s="37"/>
      <c r="B270" s="38"/>
      <c r="C270" s="38"/>
      <c r="D270" s="41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7">
        <v>15</v>
      </c>
    </row>
    <row r="271" spans="1:18" ht="21">
      <c r="A271" s="108" t="s">
        <v>134</v>
      </c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1:18" ht="21">
      <c r="A272" s="108" t="s">
        <v>44</v>
      </c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1:18" ht="21">
      <c r="A273" s="23" t="s">
        <v>136</v>
      </c>
      <c r="B273" s="23"/>
      <c r="C273" s="23"/>
      <c r="D273" s="23"/>
      <c r="E273" s="23"/>
      <c r="F273" s="23"/>
      <c r="G273" s="23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</row>
    <row r="274" spans="1:18" ht="21">
      <c r="A274" s="109" t="s">
        <v>61</v>
      </c>
      <c r="B274" s="109"/>
      <c r="C274" s="109"/>
      <c r="D274" s="109"/>
      <c r="E274" s="109"/>
      <c r="F274" s="109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</row>
    <row r="275" spans="1:18" ht="21">
      <c r="A275" s="23" t="s">
        <v>42</v>
      </c>
      <c r="B275" s="23"/>
      <c r="C275" s="23"/>
      <c r="D275" s="24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</row>
    <row r="276" spans="1:18" ht="21">
      <c r="A276" s="23"/>
      <c r="B276" s="23" t="s">
        <v>66</v>
      </c>
      <c r="C276" s="23"/>
      <c r="D276" s="24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</row>
    <row r="277" spans="1:18" ht="21">
      <c r="A277" s="110" t="s">
        <v>16</v>
      </c>
      <c r="B277" s="110" t="s">
        <v>17</v>
      </c>
      <c r="C277" s="110" t="s">
        <v>34</v>
      </c>
      <c r="D277" s="27" t="s">
        <v>18</v>
      </c>
      <c r="E277" s="28" t="s">
        <v>19</v>
      </c>
      <c r="F277" s="28" t="s">
        <v>36</v>
      </c>
      <c r="G277" s="112" t="s">
        <v>98</v>
      </c>
      <c r="H277" s="113"/>
      <c r="I277" s="114"/>
      <c r="J277" s="112" t="s">
        <v>135</v>
      </c>
      <c r="K277" s="113"/>
      <c r="L277" s="113"/>
      <c r="M277" s="113"/>
      <c r="N277" s="113"/>
      <c r="O277" s="113"/>
      <c r="P277" s="113"/>
      <c r="Q277" s="113"/>
      <c r="R277" s="114"/>
    </row>
    <row r="278" spans="1:18" ht="22.5">
      <c r="A278" s="111"/>
      <c r="B278" s="111"/>
      <c r="C278" s="111"/>
      <c r="D278" s="29" t="s">
        <v>20</v>
      </c>
      <c r="E278" s="30" t="s">
        <v>21</v>
      </c>
      <c r="F278" s="30" t="s">
        <v>37</v>
      </c>
      <c r="G278" s="55" t="s">
        <v>22</v>
      </c>
      <c r="H278" s="55" t="s">
        <v>23</v>
      </c>
      <c r="I278" s="55" t="s">
        <v>24</v>
      </c>
      <c r="J278" s="55" t="s">
        <v>25</v>
      </c>
      <c r="K278" s="55" t="s">
        <v>26</v>
      </c>
      <c r="L278" s="55" t="s">
        <v>27</v>
      </c>
      <c r="M278" s="55" t="s">
        <v>28</v>
      </c>
      <c r="N278" s="55" t="s">
        <v>29</v>
      </c>
      <c r="O278" s="55" t="s">
        <v>30</v>
      </c>
      <c r="P278" s="55" t="s">
        <v>31</v>
      </c>
      <c r="Q278" s="55" t="s">
        <v>32</v>
      </c>
      <c r="R278" s="55" t="s">
        <v>33</v>
      </c>
    </row>
    <row r="279" spans="1:18" ht="21">
      <c r="A279" s="31">
        <v>31</v>
      </c>
      <c r="B279" s="32" t="s">
        <v>292</v>
      </c>
      <c r="C279" s="32" t="s">
        <v>295</v>
      </c>
      <c r="D279" s="35">
        <v>95000</v>
      </c>
      <c r="E279" s="31" t="s">
        <v>35</v>
      </c>
      <c r="F279" s="31" t="s">
        <v>11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40"/>
    </row>
    <row r="280" spans="1:18" ht="21">
      <c r="A280" s="31"/>
      <c r="B280" s="32" t="s">
        <v>293</v>
      </c>
      <c r="C280" s="32" t="s">
        <v>296</v>
      </c>
      <c r="D280" s="35"/>
      <c r="E280" s="31"/>
      <c r="F280" s="31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</row>
    <row r="281" spans="1:18" ht="21">
      <c r="A281" s="31"/>
      <c r="B281" s="32" t="s">
        <v>138</v>
      </c>
      <c r="C281" s="32" t="s">
        <v>297</v>
      </c>
      <c r="D281" s="35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</row>
    <row r="282" spans="1:18" ht="21">
      <c r="A282" s="31"/>
      <c r="B282" s="32" t="s">
        <v>294</v>
      </c>
      <c r="C282" s="68" t="s">
        <v>298</v>
      </c>
      <c r="D282" s="35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</row>
    <row r="283" spans="1:18" ht="21">
      <c r="A283" s="31"/>
      <c r="B283" s="32"/>
      <c r="C283" s="68" t="s">
        <v>144</v>
      </c>
      <c r="D283" s="35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</row>
    <row r="284" spans="1:18" ht="21">
      <c r="A284" s="31"/>
      <c r="B284" s="32"/>
      <c r="C284" s="68"/>
      <c r="D284" s="35"/>
      <c r="E284" s="31"/>
      <c r="F284" s="31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</row>
    <row r="285" spans="1:18" ht="21">
      <c r="A285" s="31">
        <v>32</v>
      </c>
      <c r="B285" s="32" t="s">
        <v>299</v>
      </c>
      <c r="C285" s="32" t="s">
        <v>302</v>
      </c>
      <c r="D285" s="35">
        <v>100000</v>
      </c>
      <c r="E285" s="31" t="s">
        <v>35</v>
      </c>
      <c r="F285" s="31" t="s">
        <v>11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1:18" ht="21">
      <c r="A286" s="31"/>
      <c r="B286" s="32" t="s">
        <v>300</v>
      </c>
      <c r="C286" s="32" t="s">
        <v>303</v>
      </c>
      <c r="D286" s="35"/>
      <c r="E286" s="31"/>
      <c r="F286" s="31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</row>
    <row r="287" spans="1:18" ht="21">
      <c r="A287" s="31"/>
      <c r="B287" s="32" t="s">
        <v>138</v>
      </c>
      <c r="C287" s="32" t="s">
        <v>304</v>
      </c>
      <c r="D287" s="35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</row>
    <row r="288" spans="1:18" ht="21">
      <c r="A288" s="31"/>
      <c r="B288" s="32" t="s">
        <v>301</v>
      </c>
      <c r="C288" s="68" t="s">
        <v>305</v>
      </c>
      <c r="D288" s="35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ht="21">
      <c r="A289" s="31"/>
      <c r="B289" s="32"/>
      <c r="C289" s="68" t="s">
        <v>144</v>
      </c>
      <c r="D289" s="35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</row>
    <row r="290" spans="1:18" ht="21">
      <c r="A290" s="31"/>
      <c r="B290" s="32"/>
      <c r="C290" s="68"/>
      <c r="D290" s="35"/>
      <c r="E290" s="31"/>
      <c r="F290" s="31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</row>
    <row r="291" spans="1:18" ht="21">
      <c r="A291" s="31">
        <v>33</v>
      </c>
      <c r="B291" s="32" t="s">
        <v>306</v>
      </c>
      <c r="C291" s="32" t="s">
        <v>189</v>
      </c>
      <c r="D291" s="35">
        <v>350000</v>
      </c>
      <c r="E291" s="31" t="s">
        <v>35</v>
      </c>
      <c r="F291" s="31" t="s">
        <v>11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</row>
    <row r="292" spans="1:18" ht="21">
      <c r="A292" s="31"/>
      <c r="B292" s="32" t="s">
        <v>307</v>
      </c>
      <c r="C292" s="32" t="s">
        <v>309</v>
      </c>
      <c r="D292" s="35"/>
      <c r="E292" s="31"/>
      <c r="F292" s="31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</row>
    <row r="293" spans="1:18" ht="21">
      <c r="A293" s="31"/>
      <c r="B293" s="32" t="s">
        <v>293</v>
      </c>
      <c r="C293" s="32" t="s">
        <v>310</v>
      </c>
      <c r="D293" s="35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</row>
    <row r="294" spans="1:18" ht="21">
      <c r="A294" s="31"/>
      <c r="B294" s="32" t="s">
        <v>138</v>
      </c>
      <c r="C294" s="68" t="s">
        <v>311</v>
      </c>
      <c r="D294" s="35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</row>
    <row r="295" spans="1:18" ht="21">
      <c r="A295" s="31"/>
      <c r="B295" s="32" t="s">
        <v>308</v>
      </c>
      <c r="C295" s="68" t="s">
        <v>259</v>
      </c>
      <c r="D295" s="35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</row>
    <row r="296" spans="1:18" ht="21">
      <c r="A296" s="30"/>
      <c r="B296" s="36"/>
      <c r="C296" s="82" t="s">
        <v>144</v>
      </c>
      <c r="D296" s="29"/>
      <c r="E296" s="30"/>
      <c r="F296" s="30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1:18" ht="21">
      <c r="A297" s="37"/>
      <c r="B297" s="38"/>
      <c r="C297" s="38"/>
      <c r="D297" s="41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7">
        <v>16</v>
      </c>
    </row>
    <row r="298" spans="1:18" ht="21">
      <c r="A298" s="108" t="s">
        <v>134</v>
      </c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1:18" ht="21">
      <c r="A299" s="108" t="s">
        <v>44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1:18" ht="21">
      <c r="A300" s="23" t="s">
        <v>136</v>
      </c>
      <c r="B300" s="23"/>
      <c r="C300" s="23"/>
      <c r="D300" s="23"/>
      <c r="E300" s="23"/>
      <c r="F300" s="23"/>
      <c r="G300" s="23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</row>
    <row r="301" spans="1:18" ht="21">
      <c r="A301" s="109" t="s">
        <v>61</v>
      </c>
      <c r="B301" s="109"/>
      <c r="C301" s="109"/>
      <c r="D301" s="109"/>
      <c r="E301" s="109"/>
      <c r="F301" s="109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</row>
    <row r="302" spans="1:18" ht="21">
      <c r="A302" s="23" t="s">
        <v>42</v>
      </c>
      <c r="B302" s="23"/>
      <c r="C302" s="23"/>
      <c r="D302" s="24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</row>
    <row r="303" spans="1:18" ht="21">
      <c r="A303" s="23"/>
      <c r="B303" s="23" t="s">
        <v>66</v>
      </c>
      <c r="C303" s="23"/>
      <c r="D303" s="24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</row>
    <row r="304" spans="1:18" ht="21">
      <c r="A304" s="110" t="s">
        <v>16</v>
      </c>
      <c r="B304" s="110" t="s">
        <v>17</v>
      </c>
      <c r="C304" s="110" t="s">
        <v>34</v>
      </c>
      <c r="D304" s="27" t="s">
        <v>18</v>
      </c>
      <c r="E304" s="28" t="s">
        <v>19</v>
      </c>
      <c r="F304" s="28" t="s">
        <v>36</v>
      </c>
      <c r="G304" s="112" t="s">
        <v>98</v>
      </c>
      <c r="H304" s="113"/>
      <c r="I304" s="114"/>
      <c r="J304" s="112" t="s">
        <v>135</v>
      </c>
      <c r="K304" s="113"/>
      <c r="L304" s="113"/>
      <c r="M304" s="113"/>
      <c r="N304" s="113"/>
      <c r="O304" s="113"/>
      <c r="P304" s="113"/>
      <c r="Q304" s="113"/>
      <c r="R304" s="114"/>
    </row>
    <row r="305" spans="1:18" ht="22.5">
      <c r="A305" s="111"/>
      <c r="B305" s="111"/>
      <c r="C305" s="111"/>
      <c r="D305" s="29" t="s">
        <v>20</v>
      </c>
      <c r="E305" s="30" t="s">
        <v>21</v>
      </c>
      <c r="F305" s="30" t="s">
        <v>37</v>
      </c>
      <c r="G305" s="55" t="s">
        <v>22</v>
      </c>
      <c r="H305" s="55" t="s">
        <v>23</v>
      </c>
      <c r="I305" s="55" t="s">
        <v>24</v>
      </c>
      <c r="J305" s="55" t="s">
        <v>25</v>
      </c>
      <c r="K305" s="55" t="s">
        <v>26</v>
      </c>
      <c r="L305" s="55" t="s">
        <v>27</v>
      </c>
      <c r="M305" s="55" t="s">
        <v>28</v>
      </c>
      <c r="N305" s="55" t="s">
        <v>29</v>
      </c>
      <c r="O305" s="55" t="s">
        <v>30</v>
      </c>
      <c r="P305" s="55" t="s">
        <v>31</v>
      </c>
      <c r="Q305" s="55" t="s">
        <v>32</v>
      </c>
      <c r="R305" s="55" t="s">
        <v>33</v>
      </c>
    </row>
    <row r="306" spans="1:18" ht="21">
      <c r="A306" s="31">
        <v>34</v>
      </c>
      <c r="B306" s="32" t="s">
        <v>312</v>
      </c>
      <c r="C306" s="32" t="s">
        <v>217</v>
      </c>
      <c r="D306" s="35">
        <v>300000</v>
      </c>
      <c r="E306" s="31" t="s">
        <v>35</v>
      </c>
      <c r="F306" s="31" t="s">
        <v>11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40"/>
    </row>
    <row r="307" spans="1:18" ht="21">
      <c r="A307" s="31"/>
      <c r="B307" s="32" t="s">
        <v>313</v>
      </c>
      <c r="C307" s="32" t="s">
        <v>141</v>
      </c>
      <c r="D307" s="35"/>
      <c r="E307" s="31"/>
      <c r="F307" s="31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1:18" ht="21">
      <c r="A308" s="31"/>
      <c r="B308" s="32" t="s">
        <v>138</v>
      </c>
      <c r="C308" s="32" t="s">
        <v>240</v>
      </c>
      <c r="D308" s="35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</row>
    <row r="309" spans="1:18" ht="21">
      <c r="A309" s="31"/>
      <c r="B309" s="32" t="s">
        <v>314</v>
      </c>
      <c r="C309" s="68" t="s">
        <v>143</v>
      </c>
      <c r="D309" s="35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</row>
    <row r="310" spans="1:18" ht="21">
      <c r="A310" s="31"/>
      <c r="B310" s="32"/>
      <c r="C310" s="68" t="s">
        <v>144</v>
      </c>
      <c r="D310" s="35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</row>
    <row r="311" spans="1:18" ht="21">
      <c r="A311" s="31"/>
      <c r="B311" s="32"/>
      <c r="C311" s="68"/>
      <c r="D311" s="35"/>
      <c r="E311" s="31"/>
      <c r="F311" s="31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</row>
    <row r="312" spans="1:113" s="51" customFormat="1" ht="21">
      <c r="A312" s="31"/>
      <c r="B312" s="32"/>
      <c r="C312" s="68"/>
      <c r="D312" s="35"/>
      <c r="E312" s="31"/>
      <c r="F312" s="31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</row>
    <row r="313" spans="1:113" s="51" customFormat="1" ht="21">
      <c r="A313" s="31"/>
      <c r="B313" s="32"/>
      <c r="C313" s="68"/>
      <c r="D313" s="35"/>
      <c r="E313" s="31"/>
      <c r="F313" s="31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</row>
    <row r="314" spans="1:113" s="51" customFormat="1" ht="21">
      <c r="A314" s="31"/>
      <c r="B314" s="32"/>
      <c r="C314" s="68"/>
      <c r="D314" s="35"/>
      <c r="E314" s="31"/>
      <c r="F314" s="31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</row>
    <row r="315" spans="1:113" s="51" customFormat="1" ht="21">
      <c r="A315" s="31"/>
      <c r="B315" s="32"/>
      <c r="C315" s="68"/>
      <c r="D315" s="35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</row>
    <row r="316" spans="1:113" s="51" customFormat="1" ht="21">
      <c r="A316" s="31"/>
      <c r="B316" s="32"/>
      <c r="C316" s="32"/>
      <c r="D316" s="35"/>
      <c r="E316" s="31"/>
      <c r="F316" s="31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</row>
    <row r="317" spans="1:113" s="51" customFormat="1" ht="21">
      <c r="A317" s="31"/>
      <c r="B317" s="32"/>
      <c r="C317" s="68"/>
      <c r="D317" s="35"/>
      <c r="E317" s="31"/>
      <c r="F317" s="31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</row>
    <row r="318" spans="1:113" s="51" customFormat="1" ht="21">
      <c r="A318" s="31"/>
      <c r="B318" s="32"/>
      <c r="C318" s="68"/>
      <c r="D318" s="35"/>
      <c r="E318" s="31"/>
      <c r="F318" s="31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</row>
    <row r="319" spans="1:113" s="51" customFormat="1" ht="21">
      <c r="A319" s="31"/>
      <c r="B319" s="32"/>
      <c r="C319" s="68"/>
      <c r="D319" s="35"/>
      <c r="E319" s="31"/>
      <c r="F319" s="31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</row>
    <row r="320" spans="1:113" s="51" customFormat="1" ht="21">
      <c r="A320" s="31"/>
      <c r="B320" s="32"/>
      <c r="C320" s="68"/>
      <c r="D320" s="35"/>
      <c r="E320" s="31"/>
      <c r="F320" s="31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</row>
    <row r="321" spans="1:18" s="26" customFormat="1" ht="21">
      <c r="A321" s="31"/>
      <c r="B321" s="32"/>
      <c r="C321" s="68"/>
      <c r="D321" s="35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</row>
    <row r="322" spans="1:18" ht="21">
      <c r="A322" s="30"/>
      <c r="B322" s="36"/>
      <c r="C322" s="36"/>
      <c r="D322" s="29"/>
      <c r="E322" s="30"/>
      <c r="F322" s="30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1:18" ht="21">
      <c r="A323" s="37"/>
      <c r="B323" s="38"/>
      <c r="C323" s="38"/>
      <c r="D323" s="41" t="e">
        <f>#REF!+#REF!+#REF!+D43+D50+#REF!+D90+D97+#REF!+D306+D310+D318</f>
        <v>#REF!</v>
      </c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1:18" ht="21">
      <c r="A324" s="37"/>
      <c r="B324" s="38"/>
      <c r="C324" s="38"/>
      <c r="D324" s="41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7">
        <v>17</v>
      </c>
    </row>
    <row r="325" spans="1:18" ht="21">
      <c r="A325" s="108" t="s">
        <v>134</v>
      </c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1:18" ht="23.25" customHeight="1">
      <c r="A326" s="108" t="s">
        <v>44</v>
      </c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1:18" ht="23.25" customHeight="1">
      <c r="A327" s="23" t="s">
        <v>315</v>
      </c>
      <c r="B327" s="23"/>
      <c r="C327" s="23"/>
      <c r="D327" s="23"/>
      <c r="E327" s="23"/>
      <c r="F327" s="23"/>
      <c r="G327" s="23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</row>
    <row r="328" spans="1:18" ht="23.25" customHeight="1">
      <c r="A328" s="109" t="s">
        <v>62</v>
      </c>
      <c r="B328" s="109"/>
      <c r="C328" s="109"/>
      <c r="D328" s="109"/>
      <c r="E328" s="109"/>
      <c r="F328" s="109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</row>
    <row r="329" spans="1:18" ht="23.25" customHeight="1">
      <c r="A329" s="23" t="s">
        <v>316</v>
      </c>
      <c r="B329" s="23"/>
      <c r="C329" s="23"/>
      <c r="D329" s="24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</row>
    <row r="330" spans="1:18" ht="21">
      <c r="A330" s="23"/>
      <c r="B330" s="23" t="s">
        <v>128</v>
      </c>
      <c r="C330" s="23"/>
      <c r="D330" s="24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</row>
    <row r="331" spans="1:18" ht="21">
      <c r="A331" s="110" t="s">
        <v>16</v>
      </c>
      <c r="B331" s="110" t="s">
        <v>17</v>
      </c>
      <c r="C331" s="110" t="s">
        <v>34</v>
      </c>
      <c r="D331" s="27" t="s">
        <v>18</v>
      </c>
      <c r="E331" s="28" t="s">
        <v>19</v>
      </c>
      <c r="F331" s="28" t="s">
        <v>36</v>
      </c>
      <c r="G331" s="112" t="s">
        <v>98</v>
      </c>
      <c r="H331" s="113"/>
      <c r="I331" s="114"/>
      <c r="J331" s="112" t="s">
        <v>135</v>
      </c>
      <c r="K331" s="113"/>
      <c r="L331" s="113"/>
      <c r="M331" s="113"/>
      <c r="N331" s="113"/>
      <c r="O331" s="113"/>
      <c r="P331" s="113"/>
      <c r="Q331" s="113"/>
      <c r="R331" s="114"/>
    </row>
    <row r="332" spans="1:18" ht="22.5">
      <c r="A332" s="111"/>
      <c r="B332" s="111"/>
      <c r="C332" s="111"/>
      <c r="D332" s="29" t="s">
        <v>20</v>
      </c>
      <c r="E332" s="30" t="s">
        <v>21</v>
      </c>
      <c r="F332" s="30" t="s">
        <v>37</v>
      </c>
      <c r="G332" s="55" t="s">
        <v>22</v>
      </c>
      <c r="H332" s="55" t="s">
        <v>23</v>
      </c>
      <c r="I332" s="55" t="s">
        <v>24</v>
      </c>
      <c r="J332" s="55" t="s">
        <v>25</v>
      </c>
      <c r="K332" s="55" t="s">
        <v>26</v>
      </c>
      <c r="L332" s="55" t="s">
        <v>27</v>
      </c>
      <c r="M332" s="55" t="s">
        <v>28</v>
      </c>
      <c r="N332" s="55" t="s">
        <v>29</v>
      </c>
      <c r="O332" s="55" t="s">
        <v>30</v>
      </c>
      <c r="P332" s="55" t="s">
        <v>31</v>
      </c>
      <c r="Q332" s="55" t="s">
        <v>32</v>
      </c>
      <c r="R332" s="55" t="s">
        <v>33</v>
      </c>
    </row>
    <row r="333" spans="1:18" ht="21">
      <c r="A333" s="31">
        <v>1</v>
      </c>
      <c r="B333" s="32" t="s">
        <v>317</v>
      </c>
      <c r="C333" s="32" t="s">
        <v>63</v>
      </c>
      <c r="D333" s="35">
        <v>10000</v>
      </c>
      <c r="E333" s="31" t="s">
        <v>35</v>
      </c>
      <c r="F333" s="31" t="s">
        <v>13</v>
      </c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40"/>
    </row>
    <row r="334" spans="1:18" ht="21">
      <c r="A334" s="31"/>
      <c r="B334" s="32" t="s">
        <v>605</v>
      </c>
      <c r="C334" s="32" t="s">
        <v>108</v>
      </c>
      <c r="D334" s="35"/>
      <c r="E334" s="32"/>
      <c r="F334" s="31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</row>
    <row r="335" spans="1:18" ht="21">
      <c r="A335" s="31"/>
      <c r="B335" s="32" t="s">
        <v>606</v>
      </c>
      <c r="C335" s="32" t="s">
        <v>109</v>
      </c>
      <c r="D335" s="35"/>
      <c r="E335" s="31"/>
      <c r="F335" s="31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ht="21">
      <c r="A336" s="31"/>
      <c r="B336" s="32" t="s">
        <v>138</v>
      </c>
      <c r="C336" s="68"/>
      <c r="D336" s="35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</row>
    <row r="337" spans="1:18" ht="21">
      <c r="A337" s="31"/>
      <c r="B337" s="32" t="s">
        <v>318</v>
      </c>
      <c r="C337" s="32"/>
      <c r="D337" s="35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</row>
    <row r="338" spans="1:18" ht="23.25" customHeight="1">
      <c r="A338" s="31"/>
      <c r="B338" s="32"/>
      <c r="C338" s="68"/>
      <c r="D338" s="35"/>
      <c r="E338" s="31"/>
      <c r="F338" s="31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</row>
    <row r="339" spans="1:18" ht="21">
      <c r="A339" s="31"/>
      <c r="B339" s="32"/>
      <c r="C339" s="68"/>
      <c r="D339" s="35"/>
      <c r="E339" s="31"/>
      <c r="F339" s="31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</row>
    <row r="340" spans="1:18" ht="21">
      <c r="A340" s="31"/>
      <c r="B340" s="32"/>
      <c r="C340" s="68"/>
      <c r="D340" s="35"/>
      <c r="E340" s="31"/>
      <c r="F340" s="31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</row>
    <row r="341" spans="1:18" ht="24" customHeight="1">
      <c r="A341" s="31"/>
      <c r="B341" s="32"/>
      <c r="C341" s="68"/>
      <c r="D341" s="35"/>
      <c r="E341" s="31"/>
      <c r="F341" s="31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</row>
    <row r="342" spans="1:18" ht="21">
      <c r="A342" s="31"/>
      <c r="B342" s="32"/>
      <c r="C342" s="68"/>
      <c r="D342" s="35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</row>
    <row r="343" spans="1:18" ht="21.75" customHeight="1">
      <c r="A343" s="31"/>
      <c r="B343" s="32"/>
      <c r="C343" s="32"/>
      <c r="D343" s="35"/>
      <c r="E343" s="31"/>
      <c r="F343" s="31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</row>
    <row r="344" spans="1:18" ht="21">
      <c r="A344" s="31"/>
      <c r="B344" s="32"/>
      <c r="C344" s="68"/>
      <c r="D344" s="35"/>
      <c r="E344" s="31"/>
      <c r="F344" s="31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</row>
    <row r="345" spans="1:18" ht="21">
      <c r="A345" s="31"/>
      <c r="B345" s="32"/>
      <c r="C345" s="68"/>
      <c r="D345" s="35"/>
      <c r="E345" s="31"/>
      <c r="F345" s="31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</row>
    <row r="346" spans="1:18" ht="21">
      <c r="A346" s="31"/>
      <c r="B346" s="32"/>
      <c r="C346" s="68"/>
      <c r="D346" s="35"/>
      <c r="E346" s="31"/>
      <c r="F346" s="31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</row>
    <row r="347" spans="1:18" ht="21">
      <c r="A347" s="31"/>
      <c r="B347" s="32"/>
      <c r="C347" s="68"/>
      <c r="D347" s="35"/>
      <c r="E347" s="31"/>
      <c r="F347" s="31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</row>
    <row r="348" spans="1:18" ht="21">
      <c r="A348" s="30"/>
      <c r="B348" s="36"/>
      <c r="C348" s="82"/>
      <c r="D348" s="29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1:18" ht="21">
      <c r="A349" s="37"/>
      <c r="B349" s="38"/>
      <c r="C349" s="38"/>
      <c r="D349" s="41" t="e">
        <f>D10+D17+#REF!+D70+D77+#REF!+D117+D124+#REF!+D333+D337+D345</f>
        <v>#REF!</v>
      </c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1:18" ht="21">
      <c r="A350" s="37"/>
      <c r="B350" s="38"/>
      <c r="C350" s="38"/>
      <c r="D350" s="41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7">
        <v>18</v>
      </c>
    </row>
    <row r="351" spans="1:18" ht="21">
      <c r="A351" s="108" t="s">
        <v>134</v>
      </c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1:18" ht="21">
      <c r="A352" s="108" t="s">
        <v>44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1:18" ht="21">
      <c r="A353" s="23" t="s">
        <v>315</v>
      </c>
      <c r="B353" s="23"/>
      <c r="C353" s="23"/>
      <c r="D353" s="23"/>
      <c r="E353" s="23"/>
      <c r="F353" s="23"/>
      <c r="G353" s="98"/>
      <c r="H353" s="98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1:18" ht="21">
      <c r="A354" s="109" t="s">
        <v>62</v>
      </c>
      <c r="B354" s="109"/>
      <c r="C354" s="109"/>
      <c r="D354" s="109"/>
      <c r="E354" s="109"/>
      <c r="F354" s="109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1:18" ht="21">
      <c r="A355" s="23" t="s">
        <v>47</v>
      </c>
      <c r="B355" s="23"/>
      <c r="C355" s="23"/>
      <c r="D355" s="24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1:18" ht="21">
      <c r="A356" s="23"/>
      <c r="B356" s="23" t="s">
        <v>129</v>
      </c>
      <c r="C356" s="23"/>
      <c r="D356" s="24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1:18" ht="21">
      <c r="A357" s="110" t="s">
        <v>16</v>
      </c>
      <c r="B357" s="110" t="s">
        <v>17</v>
      </c>
      <c r="C357" s="110" t="s">
        <v>34</v>
      </c>
      <c r="D357" s="27" t="s">
        <v>18</v>
      </c>
      <c r="E357" s="28" t="s">
        <v>19</v>
      </c>
      <c r="F357" s="28" t="s">
        <v>36</v>
      </c>
      <c r="G357" s="112" t="s">
        <v>98</v>
      </c>
      <c r="H357" s="113"/>
      <c r="I357" s="114"/>
      <c r="J357" s="112" t="s">
        <v>135</v>
      </c>
      <c r="K357" s="113"/>
      <c r="L357" s="113"/>
      <c r="M357" s="113"/>
      <c r="N357" s="113"/>
      <c r="O357" s="113"/>
      <c r="P357" s="113"/>
      <c r="Q357" s="113"/>
      <c r="R357" s="114"/>
    </row>
    <row r="358" spans="1:18" ht="22.5">
      <c r="A358" s="111"/>
      <c r="B358" s="111"/>
      <c r="C358" s="111"/>
      <c r="D358" s="29" t="s">
        <v>20</v>
      </c>
      <c r="E358" s="30" t="s">
        <v>21</v>
      </c>
      <c r="F358" s="30" t="s">
        <v>37</v>
      </c>
      <c r="G358" s="55" t="s">
        <v>22</v>
      </c>
      <c r="H358" s="55" t="s">
        <v>23</v>
      </c>
      <c r="I358" s="55" t="s">
        <v>24</v>
      </c>
      <c r="J358" s="55" t="s">
        <v>25</v>
      </c>
      <c r="K358" s="55" t="s">
        <v>26</v>
      </c>
      <c r="L358" s="55" t="s">
        <v>27</v>
      </c>
      <c r="M358" s="55" t="s">
        <v>28</v>
      </c>
      <c r="N358" s="55" t="s">
        <v>29</v>
      </c>
      <c r="O358" s="55" t="s">
        <v>30</v>
      </c>
      <c r="P358" s="55" t="s">
        <v>31</v>
      </c>
      <c r="Q358" s="55" t="s">
        <v>32</v>
      </c>
      <c r="R358" s="55" t="s">
        <v>33</v>
      </c>
    </row>
    <row r="359" spans="1:18" ht="21">
      <c r="A359" s="31">
        <v>1</v>
      </c>
      <c r="B359" s="32" t="s">
        <v>93</v>
      </c>
      <c r="C359" s="32" t="s">
        <v>94</v>
      </c>
      <c r="D359" s="35">
        <v>646800</v>
      </c>
      <c r="E359" s="31" t="s">
        <v>35</v>
      </c>
      <c r="F359" s="31" t="s">
        <v>54</v>
      </c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</row>
    <row r="360" spans="1:18" ht="21">
      <c r="A360" s="31"/>
      <c r="B360" s="32" t="s">
        <v>138</v>
      </c>
      <c r="C360" s="32" t="s">
        <v>320</v>
      </c>
      <c r="D360" s="35"/>
      <c r="E360" s="32"/>
      <c r="F360" s="31" t="s">
        <v>50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</row>
    <row r="361" spans="1:18" ht="21">
      <c r="A361" s="31"/>
      <c r="B361" s="32" t="s">
        <v>319</v>
      </c>
      <c r="C361" s="32"/>
      <c r="D361" s="35"/>
      <c r="E361" s="31"/>
      <c r="F361" s="31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</row>
    <row r="362" spans="1:18" ht="21">
      <c r="A362" s="31"/>
      <c r="B362" s="75"/>
      <c r="C362" s="32"/>
      <c r="D362" s="35"/>
      <c r="E362" s="31"/>
      <c r="F362" s="31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1:18" ht="21">
      <c r="A363" s="31">
        <v>2</v>
      </c>
      <c r="B363" s="32" t="s">
        <v>321</v>
      </c>
      <c r="C363" s="32" t="s">
        <v>323</v>
      </c>
      <c r="D363" s="35">
        <v>739200</v>
      </c>
      <c r="E363" s="31" t="s">
        <v>35</v>
      </c>
      <c r="F363" s="31" t="s">
        <v>54</v>
      </c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</row>
    <row r="364" spans="1:18" ht="21">
      <c r="A364" s="31"/>
      <c r="B364" s="32" t="s">
        <v>322</v>
      </c>
      <c r="C364" s="32" t="s">
        <v>324</v>
      </c>
      <c r="D364" s="35"/>
      <c r="E364" s="32"/>
      <c r="F364" s="31" t="s">
        <v>50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</row>
    <row r="365" spans="1:18" ht="21">
      <c r="A365" s="31"/>
      <c r="B365" s="32" t="s">
        <v>138</v>
      </c>
      <c r="C365" s="32"/>
      <c r="D365" s="35"/>
      <c r="E365" s="31"/>
      <c r="F365" s="31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</row>
    <row r="366" spans="1:18" ht="21">
      <c r="A366" s="31"/>
      <c r="B366" s="32" t="s">
        <v>325</v>
      </c>
      <c r="C366" s="32"/>
      <c r="D366" s="35"/>
      <c r="E366" s="32"/>
      <c r="F366" s="31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</row>
    <row r="367" spans="1:18" ht="21">
      <c r="A367" s="31"/>
      <c r="B367" s="32"/>
      <c r="C367" s="32"/>
      <c r="D367" s="35"/>
      <c r="E367" s="31"/>
      <c r="F367" s="31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</row>
    <row r="368" spans="1:18" ht="21">
      <c r="A368" s="31">
        <v>3</v>
      </c>
      <c r="B368" s="32" t="s">
        <v>326</v>
      </c>
      <c r="C368" s="32" t="s">
        <v>67</v>
      </c>
      <c r="D368" s="35">
        <v>91250</v>
      </c>
      <c r="E368" s="31" t="s">
        <v>35</v>
      </c>
      <c r="F368" s="31" t="s">
        <v>54</v>
      </c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</row>
    <row r="369" spans="1:18" ht="21">
      <c r="A369" s="31"/>
      <c r="B369" s="32" t="s">
        <v>40</v>
      </c>
      <c r="C369" s="32" t="s">
        <v>328</v>
      </c>
      <c r="D369" s="35"/>
      <c r="E369" s="32"/>
      <c r="F369" s="31" t="s">
        <v>50</v>
      </c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</row>
    <row r="370" spans="1:18" ht="21">
      <c r="A370" s="31"/>
      <c r="B370" s="32" t="s">
        <v>138</v>
      </c>
      <c r="C370" s="32"/>
      <c r="D370" s="35"/>
      <c r="E370" s="31"/>
      <c r="F370" s="31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</row>
    <row r="371" spans="1:18" ht="21">
      <c r="A371" s="31"/>
      <c r="B371" s="32" t="s">
        <v>327</v>
      </c>
      <c r="C371" s="32"/>
      <c r="D371" s="35"/>
      <c r="E371" s="32"/>
      <c r="F371" s="31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</row>
    <row r="372" spans="1:18" ht="21">
      <c r="A372" s="31"/>
      <c r="B372" s="32"/>
      <c r="C372" s="32"/>
      <c r="D372" s="35"/>
      <c r="E372" s="31"/>
      <c r="F372" s="31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</row>
    <row r="373" spans="1:18" ht="21">
      <c r="A373" s="31"/>
      <c r="B373" s="32"/>
      <c r="C373" s="32"/>
      <c r="D373" s="35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</row>
    <row r="374" spans="1:18" ht="21">
      <c r="A374" s="31"/>
      <c r="B374" s="32"/>
      <c r="C374" s="32"/>
      <c r="D374" s="35"/>
      <c r="E374" s="31"/>
      <c r="F374" s="31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</row>
    <row r="375" spans="1:18" ht="21">
      <c r="A375" s="30"/>
      <c r="B375" s="36"/>
      <c r="C375" s="36"/>
      <c r="D375" s="29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1:18" ht="21">
      <c r="A376" s="37"/>
      <c r="B376" s="38"/>
      <c r="C376" s="38"/>
      <c r="D376" s="39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1:18" ht="21">
      <c r="A377" s="37"/>
      <c r="B377" s="38"/>
      <c r="C377" s="38"/>
      <c r="D377" s="41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7">
        <v>19</v>
      </c>
    </row>
    <row r="378" spans="1:18" ht="21">
      <c r="A378" s="108" t="s">
        <v>134</v>
      </c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1:18" ht="21">
      <c r="A379" s="108" t="s">
        <v>44</v>
      </c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1:18" ht="21">
      <c r="A380" s="23" t="s">
        <v>315</v>
      </c>
      <c r="B380" s="23"/>
      <c r="C380" s="23"/>
      <c r="D380" s="23"/>
      <c r="E380" s="23"/>
      <c r="F380" s="2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</row>
    <row r="381" spans="1:18" ht="21">
      <c r="A381" s="109" t="s">
        <v>62</v>
      </c>
      <c r="B381" s="109"/>
      <c r="C381" s="109"/>
      <c r="D381" s="109"/>
      <c r="E381" s="109"/>
      <c r="F381" s="109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</row>
    <row r="382" spans="1:18" ht="21">
      <c r="A382" s="23" t="s">
        <v>47</v>
      </c>
      <c r="B382" s="23"/>
      <c r="C382" s="23"/>
      <c r="D382" s="24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</row>
    <row r="383" spans="1:18" ht="21">
      <c r="A383" s="23"/>
      <c r="B383" s="23" t="s">
        <v>597</v>
      </c>
      <c r="C383" s="23"/>
      <c r="D383" s="24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</row>
    <row r="384" spans="1:18" ht="21">
      <c r="A384" s="110" t="s">
        <v>16</v>
      </c>
      <c r="B384" s="110" t="s">
        <v>17</v>
      </c>
      <c r="C384" s="110" t="s">
        <v>34</v>
      </c>
      <c r="D384" s="27" t="s">
        <v>18</v>
      </c>
      <c r="E384" s="28" t="s">
        <v>19</v>
      </c>
      <c r="F384" s="28" t="s">
        <v>36</v>
      </c>
      <c r="G384" s="112" t="s">
        <v>98</v>
      </c>
      <c r="H384" s="113"/>
      <c r="I384" s="114"/>
      <c r="J384" s="112" t="s">
        <v>135</v>
      </c>
      <c r="K384" s="113"/>
      <c r="L384" s="113"/>
      <c r="M384" s="113"/>
      <c r="N384" s="113"/>
      <c r="O384" s="113"/>
      <c r="P384" s="113"/>
      <c r="Q384" s="113"/>
      <c r="R384" s="114"/>
    </row>
    <row r="385" spans="1:18" ht="22.5">
      <c r="A385" s="111"/>
      <c r="B385" s="111"/>
      <c r="C385" s="111"/>
      <c r="D385" s="29" t="s">
        <v>20</v>
      </c>
      <c r="E385" s="30" t="s">
        <v>21</v>
      </c>
      <c r="F385" s="30" t="s">
        <v>37</v>
      </c>
      <c r="G385" s="55" t="s">
        <v>22</v>
      </c>
      <c r="H385" s="55" t="s">
        <v>23</v>
      </c>
      <c r="I385" s="55" t="s">
        <v>24</v>
      </c>
      <c r="J385" s="55" t="s">
        <v>25</v>
      </c>
      <c r="K385" s="55" t="s">
        <v>26</v>
      </c>
      <c r="L385" s="55" t="s">
        <v>27</v>
      </c>
      <c r="M385" s="55" t="s">
        <v>28</v>
      </c>
      <c r="N385" s="55" t="s">
        <v>29</v>
      </c>
      <c r="O385" s="55" t="s">
        <v>30</v>
      </c>
      <c r="P385" s="55" t="s">
        <v>31</v>
      </c>
      <c r="Q385" s="55" t="s">
        <v>32</v>
      </c>
      <c r="R385" s="55" t="s">
        <v>33</v>
      </c>
    </row>
    <row r="386" spans="1:18" ht="21">
      <c r="A386" s="31">
        <v>1</v>
      </c>
      <c r="B386" s="32" t="s">
        <v>601</v>
      </c>
      <c r="C386" s="32" t="s">
        <v>598</v>
      </c>
      <c r="D386" s="35">
        <v>184000</v>
      </c>
      <c r="E386" s="31" t="s">
        <v>35</v>
      </c>
      <c r="F386" s="31" t="s">
        <v>45</v>
      </c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</row>
    <row r="387" spans="1:18" ht="21">
      <c r="A387" s="31"/>
      <c r="B387" s="32" t="s">
        <v>602</v>
      </c>
      <c r="C387" s="32" t="s">
        <v>599</v>
      </c>
      <c r="D387" s="35"/>
      <c r="E387" s="32"/>
      <c r="F387" s="31" t="s">
        <v>46</v>
      </c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</row>
    <row r="388" spans="1:18" ht="18.75" customHeight="1">
      <c r="A388" s="31"/>
      <c r="B388" s="32" t="s">
        <v>603</v>
      </c>
      <c r="C388" s="32" t="s">
        <v>600</v>
      </c>
      <c r="D388" s="35"/>
      <c r="E388" s="31"/>
      <c r="F388" s="31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</row>
    <row r="389" spans="1:18" ht="21">
      <c r="A389" s="31"/>
      <c r="B389" s="32" t="s">
        <v>138</v>
      </c>
      <c r="C389" s="32"/>
      <c r="D389" s="35"/>
      <c r="E389" s="31"/>
      <c r="F389" s="31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</row>
    <row r="390" spans="1:18" ht="21">
      <c r="A390" s="31"/>
      <c r="B390" s="32" t="s">
        <v>604</v>
      </c>
      <c r="C390" s="32"/>
      <c r="D390" s="35"/>
      <c r="E390" s="31"/>
      <c r="F390" s="31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</row>
    <row r="391" spans="1:18" ht="21">
      <c r="A391" s="31"/>
      <c r="B391" s="32"/>
      <c r="C391" s="32"/>
      <c r="D391" s="35"/>
      <c r="E391" s="32"/>
      <c r="F391" s="31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</row>
    <row r="392" spans="1:18" ht="21">
      <c r="A392" s="31"/>
      <c r="B392" s="32"/>
      <c r="C392" s="32"/>
      <c r="D392" s="35"/>
      <c r="E392" s="31"/>
      <c r="F392" s="31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</row>
    <row r="393" spans="1:18" ht="21">
      <c r="A393" s="31"/>
      <c r="B393" s="32"/>
      <c r="C393" s="32"/>
      <c r="D393" s="35"/>
      <c r="E393" s="32"/>
      <c r="F393" s="31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</row>
    <row r="394" spans="1:18" ht="21">
      <c r="A394" s="31"/>
      <c r="B394" s="32"/>
      <c r="C394" s="32"/>
      <c r="D394" s="35"/>
      <c r="E394" s="31"/>
      <c r="F394" s="31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</row>
    <row r="395" spans="1:18" ht="21">
      <c r="A395" s="31"/>
      <c r="B395" s="32"/>
      <c r="C395" s="32"/>
      <c r="D395" s="35"/>
      <c r="E395" s="31"/>
      <c r="F395" s="31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</row>
    <row r="396" spans="1:18" ht="21">
      <c r="A396" s="31"/>
      <c r="B396" s="32"/>
      <c r="C396" s="32"/>
      <c r="D396" s="35"/>
      <c r="E396" s="32"/>
      <c r="F396" s="31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</row>
    <row r="397" spans="1:18" ht="21">
      <c r="A397" s="31"/>
      <c r="B397" s="32"/>
      <c r="C397" s="32"/>
      <c r="D397" s="35"/>
      <c r="E397" s="31"/>
      <c r="F397" s="31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</row>
    <row r="398" spans="1:18" ht="21">
      <c r="A398" s="31"/>
      <c r="B398" s="32"/>
      <c r="C398" s="32"/>
      <c r="D398" s="35"/>
      <c r="E398" s="32"/>
      <c r="F398" s="31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</row>
    <row r="399" spans="1:18" ht="21">
      <c r="A399" s="31"/>
      <c r="B399" s="32"/>
      <c r="C399" s="32"/>
      <c r="D399" s="35"/>
      <c r="E399" s="31"/>
      <c r="F399" s="31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</row>
    <row r="400" spans="1:18" ht="21">
      <c r="A400" s="31"/>
      <c r="B400" s="32"/>
      <c r="C400" s="32"/>
      <c r="D400" s="35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</row>
    <row r="401" spans="1:18" ht="21">
      <c r="A401" s="31"/>
      <c r="B401" s="32"/>
      <c r="C401" s="32"/>
      <c r="D401" s="35"/>
      <c r="E401" s="31"/>
      <c r="F401" s="31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</row>
    <row r="402" spans="1:18" ht="21">
      <c r="A402" s="30"/>
      <c r="B402" s="36"/>
      <c r="C402" s="36"/>
      <c r="D402" s="29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  <row r="403" spans="1:18" ht="21">
      <c r="A403" s="37"/>
      <c r="B403" s="38"/>
      <c r="C403" s="38"/>
      <c r="D403" s="39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1:18" ht="21">
      <c r="A404" s="37"/>
      <c r="B404" s="38"/>
      <c r="C404" s="38"/>
      <c r="D404" s="41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7">
        <v>20</v>
      </c>
    </row>
    <row r="405" spans="1:18" ht="21">
      <c r="A405" s="108" t="s">
        <v>134</v>
      </c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1:18" ht="21">
      <c r="A406" s="108" t="s">
        <v>44</v>
      </c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1:18" ht="21">
      <c r="A407" s="23" t="s">
        <v>330</v>
      </c>
      <c r="B407" s="23"/>
      <c r="C407" s="23"/>
      <c r="D407" s="23"/>
      <c r="E407" s="23"/>
      <c r="F407" s="23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1:18" ht="21">
      <c r="A408" s="109" t="s">
        <v>72</v>
      </c>
      <c r="B408" s="109"/>
      <c r="C408" s="109"/>
      <c r="D408" s="109"/>
      <c r="E408" s="109"/>
      <c r="F408" s="109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1:18" ht="21">
      <c r="A409" s="23" t="s">
        <v>43</v>
      </c>
      <c r="B409" s="23"/>
      <c r="C409" s="23"/>
      <c r="D409" s="24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1:18" ht="21">
      <c r="A410" s="23"/>
      <c r="B410" s="23" t="s">
        <v>554</v>
      </c>
      <c r="C410" s="23"/>
      <c r="D410" s="24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1:18" ht="21">
      <c r="A411" s="110" t="s">
        <v>16</v>
      </c>
      <c r="B411" s="110" t="s">
        <v>17</v>
      </c>
      <c r="C411" s="110" t="s">
        <v>34</v>
      </c>
      <c r="D411" s="27" t="s">
        <v>18</v>
      </c>
      <c r="E411" s="28" t="s">
        <v>19</v>
      </c>
      <c r="F411" s="28" t="s">
        <v>36</v>
      </c>
      <c r="G411" s="112" t="s">
        <v>98</v>
      </c>
      <c r="H411" s="113"/>
      <c r="I411" s="114"/>
      <c r="J411" s="112" t="s">
        <v>135</v>
      </c>
      <c r="K411" s="113"/>
      <c r="L411" s="113"/>
      <c r="M411" s="113"/>
      <c r="N411" s="113"/>
      <c r="O411" s="113"/>
      <c r="P411" s="113"/>
      <c r="Q411" s="113"/>
      <c r="R411" s="114"/>
    </row>
    <row r="412" spans="1:18" ht="22.5">
      <c r="A412" s="111"/>
      <c r="B412" s="111"/>
      <c r="C412" s="111"/>
      <c r="D412" s="29" t="s">
        <v>20</v>
      </c>
      <c r="E412" s="30" t="s">
        <v>21</v>
      </c>
      <c r="F412" s="30" t="s">
        <v>37</v>
      </c>
      <c r="G412" s="55" t="s">
        <v>22</v>
      </c>
      <c r="H412" s="55" t="s">
        <v>23</v>
      </c>
      <c r="I412" s="55" t="s">
        <v>24</v>
      </c>
      <c r="J412" s="55" t="s">
        <v>25</v>
      </c>
      <c r="K412" s="55" t="s">
        <v>26</v>
      </c>
      <c r="L412" s="55" t="s">
        <v>27</v>
      </c>
      <c r="M412" s="55" t="s">
        <v>28</v>
      </c>
      <c r="N412" s="55" t="s">
        <v>29</v>
      </c>
      <c r="O412" s="55" t="s">
        <v>30</v>
      </c>
      <c r="P412" s="55" t="s">
        <v>31</v>
      </c>
      <c r="Q412" s="55" t="s">
        <v>32</v>
      </c>
      <c r="R412" s="55" t="s">
        <v>33</v>
      </c>
    </row>
    <row r="413" spans="1:18" ht="21">
      <c r="A413" s="31">
        <v>1</v>
      </c>
      <c r="B413" s="32" t="s">
        <v>555</v>
      </c>
      <c r="C413" s="32" t="s">
        <v>68</v>
      </c>
      <c r="D413" s="35">
        <v>100000</v>
      </c>
      <c r="E413" s="31" t="s">
        <v>35</v>
      </c>
      <c r="F413" s="31" t="s">
        <v>45</v>
      </c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</row>
    <row r="414" spans="1:18" ht="21">
      <c r="A414" s="31"/>
      <c r="B414" s="32" t="s">
        <v>138</v>
      </c>
      <c r="C414" s="32" t="s">
        <v>337</v>
      </c>
      <c r="D414" s="35"/>
      <c r="E414" s="32"/>
      <c r="F414" s="31" t="s">
        <v>46</v>
      </c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</row>
    <row r="415" spans="1:18" ht="21">
      <c r="A415" s="31"/>
      <c r="B415" s="32" t="s">
        <v>556</v>
      </c>
      <c r="C415" s="32" t="s">
        <v>56</v>
      </c>
      <c r="D415" s="35"/>
      <c r="E415" s="32"/>
      <c r="F415" s="31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</row>
    <row r="416" spans="1:18" ht="18" customHeight="1">
      <c r="A416" s="31"/>
      <c r="B416" s="32"/>
      <c r="C416" s="32"/>
      <c r="D416" s="35"/>
      <c r="E416" s="31"/>
      <c r="F416" s="31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</row>
    <row r="417" spans="1:18" ht="21">
      <c r="A417" s="31"/>
      <c r="B417" s="32"/>
      <c r="C417" s="32"/>
      <c r="D417" s="35"/>
      <c r="E417" s="31"/>
      <c r="F417" s="31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</row>
    <row r="418" spans="1:18" ht="21">
      <c r="A418" s="31"/>
      <c r="B418" s="32"/>
      <c r="C418" s="32"/>
      <c r="D418" s="35"/>
      <c r="E418" s="31"/>
      <c r="F418" s="31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</row>
    <row r="419" spans="1:18" ht="21">
      <c r="A419" s="31"/>
      <c r="B419" s="32"/>
      <c r="C419" s="32"/>
      <c r="D419" s="35"/>
      <c r="E419" s="32"/>
      <c r="F419" s="31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</row>
    <row r="420" spans="1:18" ht="21">
      <c r="A420" s="31"/>
      <c r="B420" s="32"/>
      <c r="C420" s="32"/>
      <c r="D420" s="35"/>
      <c r="E420" s="31"/>
      <c r="F420" s="31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</row>
    <row r="421" spans="1:18" ht="18" customHeight="1">
      <c r="A421" s="31"/>
      <c r="B421" s="32"/>
      <c r="C421" s="32"/>
      <c r="D421" s="35"/>
      <c r="E421" s="32"/>
      <c r="F421" s="31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</row>
    <row r="422" spans="1:18" ht="21">
      <c r="A422" s="31"/>
      <c r="B422" s="84"/>
      <c r="C422" s="32"/>
      <c r="D422" s="35"/>
      <c r="E422" s="31"/>
      <c r="F422" s="31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</row>
    <row r="423" spans="1:18" ht="21">
      <c r="A423" s="31"/>
      <c r="B423" s="84"/>
      <c r="C423" s="32"/>
      <c r="D423" s="35"/>
      <c r="E423" s="32"/>
      <c r="F423" s="31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</row>
    <row r="424" spans="1:18" ht="21">
      <c r="A424" s="31"/>
      <c r="B424" s="84"/>
      <c r="C424" s="32"/>
      <c r="D424" s="35"/>
      <c r="E424" s="32"/>
      <c r="F424" s="31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</row>
    <row r="425" spans="1:18" ht="21">
      <c r="A425" s="31"/>
      <c r="B425" s="32"/>
      <c r="C425" s="32"/>
      <c r="D425" s="35"/>
      <c r="E425" s="31"/>
      <c r="F425" s="31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18" ht="21">
      <c r="A426" s="31"/>
      <c r="B426" s="32"/>
      <c r="C426" s="32"/>
      <c r="D426" s="35"/>
      <c r="E426" s="31"/>
      <c r="F426" s="31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</row>
    <row r="427" spans="1:18" ht="21">
      <c r="A427" s="31"/>
      <c r="B427" s="74"/>
      <c r="C427" s="32"/>
      <c r="D427" s="35"/>
      <c r="E427" s="32"/>
      <c r="F427" s="31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</row>
    <row r="428" spans="1:18" ht="21">
      <c r="A428" s="31"/>
      <c r="B428" s="74"/>
      <c r="C428" s="32"/>
      <c r="D428" s="35"/>
      <c r="E428" s="32"/>
      <c r="F428" s="31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</row>
    <row r="429" spans="1:18" ht="21">
      <c r="A429" s="31"/>
      <c r="B429" s="75"/>
      <c r="C429" s="32"/>
      <c r="D429" s="35"/>
      <c r="E429" s="31"/>
      <c r="F429" s="31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ht="21">
      <c r="A430" s="30"/>
      <c r="B430" s="36"/>
      <c r="C430" s="36"/>
      <c r="D430" s="29"/>
      <c r="E430" s="30"/>
      <c r="F430" s="30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</row>
    <row r="431" spans="1:18" ht="21">
      <c r="A431" s="37"/>
      <c r="B431" s="38"/>
      <c r="C431" s="38"/>
      <c r="D431" s="41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7">
        <v>21</v>
      </c>
    </row>
    <row r="432" spans="1:18" ht="21">
      <c r="A432" s="108" t="s">
        <v>134</v>
      </c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1:18" ht="21">
      <c r="A433" s="108" t="s">
        <v>44</v>
      </c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1:18" ht="21">
      <c r="A434" s="23" t="s">
        <v>330</v>
      </c>
      <c r="B434" s="23"/>
      <c r="C434" s="23"/>
      <c r="D434" s="23"/>
      <c r="E434" s="23"/>
      <c r="F434" s="23"/>
      <c r="G434" s="98"/>
      <c r="H434" s="98"/>
      <c r="I434" s="72"/>
      <c r="J434" s="72"/>
      <c r="K434" s="72"/>
      <c r="L434" s="72"/>
      <c r="M434" s="72"/>
      <c r="N434" s="72"/>
      <c r="O434" s="72"/>
      <c r="P434" s="72"/>
      <c r="Q434" s="72"/>
      <c r="R434" s="72"/>
    </row>
    <row r="435" spans="1:18" ht="21">
      <c r="A435" s="109" t="s">
        <v>72</v>
      </c>
      <c r="B435" s="109"/>
      <c r="C435" s="109"/>
      <c r="D435" s="109"/>
      <c r="E435" s="109"/>
      <c r="F435" s="109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</row>
    <row r="436" spans="1:18" ht="21">
      <c r="A436" s="23" t="s">
        <v>43</v>
      </c>
      <c r="B436" s="23"/>
      <c r="C436" s="23"/>
      <c r="D436" s="24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</row>
    <row r="437" spans="1:18" ht="21">
      <c r="A437" s="23"/>
      <c r="B437" s="23" t="s">
        <v>557</v>
      </c>
      <c r="C437" s="23"/>
      <c r="D437" s="24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</row>
    <row r="438" spans="1:18" ht="21">
      <c r="A438" s="110" t="s">
        <v>16</v>
      </c>
      <c r="B438" s="110" t="s">
        <v>17</v>
      </c>
      <c r="C438" s="110" t="s">
        <v>34</v>
      </c>
      <c r="D438" s="27" t="s">
        <v>18</v>
      </c>
      <c r="E438" s="28" t="s">
        <v>19</v>
      </c>
      <c r="F438" s="28" t="s">
        <v>36</v>
      </c>
      <c r="G438" s="112" t="s">
        <v>98</v>
      </c>
      <c r="H438" s="113"/>
      <c r="I438" s="114"/>
      <c r="J438" s="112" t="s">
        <v>135</v>
      </c>
      <c r="K438" s="113"/>
      <c r="L438" s="113"/>
      <c r="M438" s="113"/>
      <c r="N438" s="113"/>
      <c r="O438" s="113"/>
      <c r="P438" s="113"/>
      <c r="Q438" s="113"/>
      <c r="R438" s="114"/>
    </row>
    <row r="439" spans="1:18" ht="22.5">
      <c r="A439" s="111"/>
      <c r="B439" s="111"/>
      <c r="C439" s="111"/>
      <c r="D439" s="29" t="s">
        <v>20</v>
      </c>
      <c r="E439" s="30" t="s">
        <v>21</v>
      </c>
      <c r="F439" s="30" t="s">
        <v>37</v>
      </c>
      <c r="G439" s="55" t="s">
        <v>22</v>
      </c>
      <c r="H439" s="55" t="s">
        <v>23</v>
      </c>
      <c r="I439" s="55" t="s">
        <v>24</v>
      </c>
      <c r="J439" s="55" t="s">
        <v>25</v>
      </c>
      <c r="K439" s="55" t="s">
        <v>26</v>
      </c>
      <c r="L439" s="55" t="s">
        <v>27</v>
      </c>
      <c r="M439" s="55" t="s">
        <v>28</v>
      </c>
      <c r="N439" s="55" t="s">
        <v>29</v>
      </c>
      <c r="O439" s="55" t="s">
        <v>30</v>
      </c>
      <c r="P439" s="55" t="s">
        <v>31</v>
      </c>
      <c r="Q439" s="55" t="s">
        <v>32</v>
      </c>
      <c r="R439" s="55" t="s">
        <v>33</v>
      </c>
    </row>
    <row r="440" spans="1:18" ht="21">
      <c r="A440" s="31">
        <v>1</v>
      </c>
      <c r="B440" s="32" t="s">
        <v>48</v>
      </c>
      <c r="C440" s="32" t="s">
        <v>332</v>
      </c>
      <c r="D440" s="35">
        <v>25000</v>
      </c>
      <c r="E440" s="31" t="s">
        <v>35</v>
      </c>
      <c r="F440" s="31" t="s">
        <v>14</v>
      </c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</row>
    <row r="441" spans="1:18" ht="21">
      <c r="A441" s="31"/>
      <c r="B441" s="32" t="s">
        <v>138</v>
      </c>
      <c r="C441" s="32" t="s">
        <v>333</v>
      </c>
      <c r="D441" s="35"/>
      <c r="E441" s="32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1:18" ht="21">
      <c r="A442" s="31"/>
      <c r="B442" s="32" t="s">
        <v>331</v>
      </c>
      <c r="C442" s="32" t="s">
        <v>334</v>
      </c>
      <c r="D442" s="35"/>
      <c r="E442" s="32"/>
      <c r="F442" s="31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</row>
    <row r="443" spans="1:18" ht="21">
      <c r="A443" s="31"/>
      <c r="B443" s="32"/>
      <c r="C443" s="32" t="s">
        <v>335</v>
      </c>
      <c r="D443" s="35"/>
      <c r="E443" s="31"/>
      <c r="F443" s="31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</row>
    <row r="444" spans="1:18" ht="21">
      <c r="A444" s="31"/>
      <c r="B444" s="32"/>
      <c r="C444" s="32"/>
      <c r="D444" s="35"/>
      <c r="E444" s="31"/>
      <c r="F444" s="31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</row>
    <row r="445" spans="1:18" ht="21">
      <c r="A445" s="31">
        <v>2</v>
      </c>
      <c r="B445" s="32" t="s">
        <v>86</v>
      </c>
      <c r="C445" s="32" t="s">
        <v>68</v>
      </c>
      <c r="D445" s="35">
        <v>5000</v>
      </c>
      <c r="E445" s="31" t="s">
        <v>35</v>
      </c>
      <c r="F445" s="31" t="s">
        <v>14</v>
      </c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</row>
    <row r="446" spans="1:18" ht="21">
      <c r="A446" s="31"/>
      <c r="B446" s="32" t="s">
        <v>138</v>
      </c>
      <c r="C446" s="32" t="s">
        <v>337</v>
      </c>
      <c r="D446" s="35"/>
      <c r="E446" s="32"/>
      <c r="F446" s="31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1:18" ht="21">
      <c r="A447" s="31"/>
      <c r="B447" s="32" t="s">
        <v>336</v>
      </c>
      <c r="C447" s="32" t="s">
        <v>56</v>
      </c>
      <c r="D447" s="35"/>
      <c r="E447" s="31"/>
      <c r="F447" s="31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</row>
    <row r="448" spans="1:18" ht="21">
      <c r="A448" s="31"/>
      <c r="B448" s="32"/>
      <c r="C448" s="32"/>
      <c r="D448" s="35"/>
      <c r="E448" s="32"/>
      <c r="F448" s="31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</row>
    <row r="449" spans="1:18" ht="21">
      <c r="A449" s="31"/>
      <c r="B449" s="84"/>
      <c r="C449" s="32"/>
      <c r="D449" s="35"/>
      <c r="E449" s="31"/>
      <c r="F449" s="31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</row>
    <row r="450" spans="1:18" ht="21">
      <c r="A450" s="31"/>
      <c r="B450" s="84"/>
      <c r="C450" s="32"/>
      <c r="D450" s="35"/>
      <c r="E450" s="32"/>
      <c r="F450" s="31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</row>
    <row r="451" spans="1:18" ht="21">
      <c r="A451" s="31"/>
      <c r="B451" s="84"/>
      <c r="C451" s="32"/>
      <c r="D451" s="35"/>
      <c r="E451" s="32"/>
      <c r="F451" s="31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</row>
    <row r="452" spans="1:18" ht="21">
      <c r="A452" s="31"/>
      <c r="B452" s="32"/>
      <c r="C452" s="32"/>
      <c r="D452" s="35"/>
      <c r="E452" s="31"/>
      <c r="F452" s="31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</row>
    <row r="453" spans="1:18" ht="21">
      <c r="A453" s="31"/>
      <c r="B453" s="32"/>
      <c r="C453" s="32"/>
      <c r="D453" s="35"/>
      <c r="E453" s="31"/>
      <c r="F453" s="31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</row>
    <row r="454" spans="1:18" ht="21">
      <c r="A454" s="31"/>
      <c r="B454" s="74"/>
      <c r="C454" s="32"/>
      <c r="D454" s="35"/>
      <c r="E454" s="32"/>
      <c r="F454" s="31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</row>
    <row r="455" spans="1:18" ht="21">
      <c r="A455" s="31"/>
      <c r="B455" s="74"/>
      <c r="C455" s="32"/>
      <c r="D455" s="35"/>
      <c r="E455" s="32"/>
      <c r="F455" s="31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</row>
    <row r="456" spans="1:18" ht="21">
      <c r="A456" s="31"/>
      <c r="B456" s="75"/>
      <c r="C456" s="32"/>
      <c r="D456" s="35"/>
      <c r="E456" s="31"/>
      <c r="F456" s="31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</row>
    <row r="457" spans="1:18" ht="21">
      <c r="A457" s="30"/>
      <c r="B457" s="36"/>
      <c r="C457" s="36"/>
      <c r="D457" s="29"/>
      <c r="E457" s="30"/>
      <c r="F457" s="30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</row>
    <row r="458" spans="1:18" ht="21">
      <c r="A458" s="37"/>
      <c r="B458" s="38"/>
      <c r="C458" s="38"/>
      <c r="D458" s="41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7">
        <v>22</v>
      </c>
    </row>
    <row r="459" spans="1:18" ht="21">
      <c r="A459" s="108" t="s">
        <v>134</v>
      </c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1:18" ht="21">
      <c r="A460" s="108" t="s">
        <v>44</v>
      </c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1:18" ht="21">
      <c r="A461" s="23" t="s">
        <v>330</v>
      </c>
      <c r="B461" s="23"/>
      <c r="C461" s="23"/>
      <c r="D461" s="23"/>
      <c r="E461" s="23"/>
      <c r="F461" s="23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1:18" ht="21">
      <c r="A462" s="109" t="s">
        <v>72</v>
      </c>
      <c r="B462" s="109"/>
      <c r="C462" s="109"/>
      <c r="D462" s="109"/>
      <c r="E462" s="109"/>
      <c r="F462" s="109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1:18" ht="21">
      <c r="A463" s="23" t="s">
        <v>43</v>
      </c>
      <c r="B463" s="23"/>
      <c r="C463" s="23"/>
      <c r="D463" s="24"/>
      <c r="E463" s="98"/>
      <c r="F463" s="98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1:18" ht="21">
      <c r="A464" s="23"/>
      <c r="B464" s="23" t="s">
        <v>558</v>
      </c>
      <c r="C464" s="23"/>
      <c r="D464" s="24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1:18" ht="21">
      <c r="A465" s="110" t="s">
        <v>16</v>
      </c>
      <c r="B465" s="110" t="s">
        <v>17</v>
      </c>
      <c r="C465" s="110" t="s">
        <v>34</v>
      </c>
      <c r="D465" s="27" t="s">
        <v>18</v>
      </c>
      <c r="E465" s="28" t="s">
        <v>19</v>
      </c>
      <c r="F465" s="28" t="s">
        <v>36</v>
      </c>
      <c r="G465" s="112" t="s">
        <v>98</v>
      </c>
      <c r="H465" s="113"/>
      <c r="I465" s="114"/>
      <c r="J465" s="112" t="s">
        <v>135</v>
      </c>
      <c r="K465" s="113"/>
      <c r="L465" s="113"/>
      <c r="M465" s="113"/>
      <c r="N465" s="113"/>
      <c r="O465" s="113"/>
      <c r="P465" s="113"/>
      <c r="Q465" s="113"/>
      <c r="R465" s="114"/>
    </row>
    <row r="466" spans="1:18" ht="22.5">
      <c r="A466" s="111"/>
      <c r="B466" s="111"/>
      <c r="C466" s="111"/>
      <c r="D466" s="29" t="s">
        <v>20</v>
      </c>
      <c r="E466" s="30" t="s">
        <v>21</v>
      </c>
      <c r="F466" s="30" t="s">
        <v>37</v>
      </c>
      <c r="G466" s="55" t="s">
        <v>22</v>
      </c>
      <c r="H466" s="55" t="s">
        <v>23</v>
      </c>
      <c r="I466" s="55" t="s">
        <v>24</v>
      </c>
      <c r="J466" s="55" t="s">
        <v>25</v>
      </c>
      <c r="K466" s="55" t="s">
        <v>26</v>
      </c>
      <c r="L466" s="55" t="s">
        <v>27</v>
      </c>
      <c r="M466" s="55" t="s">
        <v>28</v>
      </c>
      <c r="N466" s="55" t="s">
        <v>29</v>
      </c>
      <c r="O466" s="55" t="s">
        <v>30</v>
      </c>
      <c r="P466" s="55" t="s">
        <v>31</v>
      </c>
      <c r="Q466" s="55" t="s">
        <v>32</v>
      </c>
      <c r="R466" s="55" t="s">
        <v>33</v>
      </c>
    </row>
    <row r="467" spans="1:18" ht="21">
      <c r="A467" s="31">
        <v>1</v>
      </c>
      <c r="B467" s="32" t="s">
        <v>122</v>
      </c>
      <c r="C467" s="32" t="s">
        <v>68</v>
      </c>
      <c r="D467" s="35">
        <v>30000</v>
      </c>
      <c r="E467" s="31" t="s">
        <v>35</v>
      </c>
      <c r="F467" s="31" t="s">
        <v>45</v>
      </c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</row>
    <row r="468" spans="1:18" ht="21">
      <c r="A468" s="31"/>
      <c r="B468" s="84" t="s">
        <v>347</v>
      </c>
      <c r="C468" s="32" t="s">
        <v>339</v>
      </c>
      <c r="D468" s="35"/>
      <c r="E468" s="32"/>
      <c r="F468" s="31" t="s">
        <v>46</v>
      </c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</row>
    <row r="469" spans="1:18" ht="21">
      <c r="A469" s="31"/>
      <c r="B469" s="84" t="s">
        <v>338</v>
      </c>
      <c r="C469" s="32" t="s">
        <v>340</v>
      </c>
      <c r="D469" s="35"/>
      <c r="E469" s="32"/>
      <c r="F469" s="31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</row>
    <row r="470" spans="1:18" ht="21">
      <c r="A470" s="31"/>
      <c r="B470" s="84"/>
      <c r="C470" s="32" t="s">
        <v>127</v>
      </c>
      <c r="D470" s="35"/>
      <c r="E470" s="31"/>
      <c r="F470" s="31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</row>
    <row r="471" spans="1:18" ht="21">
      <c r="A471" s="31"/>
      <c r="B471" s="32"/>
      <c r="C471" s="32"/>
      <c r="D471" s="35"/>
      <c r="E471" s="31"/>
      <c r="F471" s="31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</row>
    <row r="472" spans="1:18" ht="21">
      <c r="A472" s="31">
        <v>2</v>
      </c>
      <c r="B472" s="32" t="s">
        <v>341</v>
      </c>
      <c r="C472" s="32" t="s">
        <v>344</v>
      </c>
      <c r="D472" s="35">
        <v>92500</v>
      </c>
      <c r="E472" s="31" t="s">
        <v>35</v>
      </c>
      <c r="F472" s="31" t="s">
        <v>45</v>
      </c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</row>
    <row r="473" spans="1:18" ht="21">
      <c r="A473" s="31"/>
      <c r="B473" s="84" t="s">
        <v>342</v>
      </c>
      <c r="C473" s="32" t="s">
        <v>345</v>
      </c>
      <c r="D473" s="35"/>
      <c r="E473" s="32"/>
      <c r="F473" s="31" t="s">
        <v>46</v>
      </c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</row>
    <row r="474" spans="1:18" ht="21">
      <c r="A474" s="31"/>
      <c r="B474" s="84" t="s">
        <v>347</v>
      </c>
      <c r="C474" s="32" t="s">
        <v>329</v>
      </c>
      <c r="D474" s="35"/>
      <c r="E474" s="32"/>
      <c r="F474" s="31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</row>
    <row r="475" spans="1:18" ht="21">
      <c r="A475" s="31"/>
      <c r="B475" s="84" t="s">
        <v>343</v>
      </c>
      <c r="C475" s="32"/>
      <c r="D475" s="35"/>
      <c r="E475" s="31"/>
      <c r="F475" s="31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</row>
    <row r="476" spans="1:18" ht="21">
      <c r="A476" s="31"/>
      <c r="B476" s="32"/>
      <c r="C476" s="32"/>
      <c r="D476" s="35"/>
      <c r="E476" s="31"/>
      <c r="F476" s="31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ht="21">
      <c r="A477" s="31"/>
      <c r="B477" s="84"/>
      <c r="C477" s="32"/>
      <c r="D477" s="35"/>
      <c r="E477" s="32"/>
      <c r="F477" s="31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</row>
    <row r="478" spans="1:18" ht="21">
      <c r="A478" s="31"/>
      <c r="B478" s="84"/>
      <c r="C478" s="32"/>
      <c r="D478" s="35"/>
      <c r="E478" s="32"/>
      <c r="F478" s="31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</row>
    <row r="479" spans="1:18" ht="21">
      <c r="A479" s="31"/>
      <c r="B479" s="84"/>
      <c r="C479" s="32"/>
      <c r="D479" s="35"/>
      <c r="E479" s="31"/>
      <c r="F479" s="31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</row>
    <row r="480" spans="1:18" ht="21">
      <c r="A480" s="31"/>
      <c r="B480" s="32"/>
      <c r="C480" s="32"/>
      <c r="D480" s="35"/>
      <c r="E480" s="31"/>
      <c r="F480" s="31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</row>
    <row r="481" spans="1:18" ht="21">
      <c r="A481" s="31"/>
      <c r="B481" s="74"/>
      <c r="C481" s="32"/>
      <c r="D481" s="35"/>
      <c r="E481" s="32"/>
      <c r="F481" s="31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2" spans="1:18" ht="21">
      <c r="A482" s="31"/>
      <c r="B482" s="75"/>
      <c r="C482" s="32"/>
      <c r="D482" s="35"/>
      <c r="E482" s="31"/>
      <c r="F482" s="31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</row>
    <row r="483" spans="1:18" ht="21">
      <c r="A483" s="30"/>
      <c r="B483" s="36"/>
      <c r="C483" s="36"/>
      <c r="D483" s="29"/>
      <c r="E483" s="30"/>
      <c r="F483" s="30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</row>
    <row r="484" spans="1:18" ht="21">
      <c r="A484" s="37"/>
      <c r="B484" s="38"/>
      <c r="C484" s="38"/>
      <c r="D484" s="39"/>
      <c r="E484" s="37"/>
      <c r="F484" s="37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1:18" ht="21">
      <c r="A485" s="37"/>
      <c r="B485" s="38"/>
      <c r="C485" s="38"/>
      <c r="D485" s="41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7">
        <v>23</v>
      </c>
    </row>
    <row r="486" spans="1:18" ht="21">
      <c r="A486" s="108" t="s">
        <v>134</v>
      </c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1:18" ht="21">
      <c r="A487" s="108" t="s">
        <v>44</v>
      </c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1:18" ht="21">
      <c r="A488" s="23" t="s">
        <v>346</v>
      </c>
      <c r="B488" s="23"/>
      <c r="C488" s="23"/>
      <c r="D488" s="23"/>
      <c r="E488" s="23"/>
      <c r="F488" s="23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1:18" ht="21">
      <c r="A489" s="109" t="s">
        <v>78</v>
      </c>
      <c r="B489" s="109"/>
      <c r="C489" s="109"/>
      <c r="D489" s="109"/>
      <c r="E489" s="109"/>
      <c r="F489" s="109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1:18" ht="21">
      <c r="A490" s="23" t="s">
        <v>15</v>
      </c>
      <c r="B490" s="23"/>
      <c r="C490" s="23"/>
      <c r="D490" s="24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1:18" ht="21">
      <c r="A491" s="23"/>
      <c r="B491" s="23" t="s">
        <v>562</v>
      </c>
      <c r="C491" s="23"/>
      <c r="D491" s="24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1:18" ht="21">
      <c r="A492" s="110" t="s">
        <v>16</v>
      </c>
      <c r="B492" s="110" t="s">
        <v>17</v>
      </c>
      <c r="C492" s="110" t="s">
        <v>34</v>
      </c>
      <c r="D492" s="27" t="s">
        <v>18</v>
      </c>
      <c r="E492" s="28" t="s">
        <v>19</v>
      </c>
      <c r="F492" s="28" t="s">
        <v>36</v>
      </c>
      <c r="G492" s="112" t="s">
        <v>98</v>
      </c>
      <c r="H492" s="113"/>
      <c r="I492" s="114"/>
      <c r="J492" s="112" t="s">
        <v>135</v>
      </c>
      <c r="K492" s="113"/>
      <c r="L492" s="113"/>
      <c r="M492" s="113"/>
      <c r="N492" s="113"/>
      <c r="O492" s="113"/>
      <c r="P492" s="113"/>
      <c r="Q492" s="113"/>
      <c r="R492" s="114"/>
    </row>
    <row r="493" spans="1:18" ht="22.5">
      <c r="A493" s="111"/>
      <c r="B493" s="111"/>
      <c r="C493" s="111"/>
      <c r="D493" s="29" t="s">
        <v>20</v>
      </c>
      <c r="E493" s="30" t="s">
        <v>21</v>
      </c>
      <c r="F493" s="30" t="s">
        <v>37</v>
      </c>
      <c r="G493" s="55" t="s">
        <v>22</v>
      </c>
      <c r="H493" s="55" t="s">
        <v>23</v>
      </c>
      <c r="I493" s="55" t="s">
        <v>24</v>
      </c>
      <c r="J493" s="55" t="s">
        <v>25</v>
      </c>
      <c r="K493" s="55" t="s">
        <v>26</v>
      </c>
      <c r="L493" s="55" t="s">
        <v>27</v>
      </c>
      <c r="M493" s="55" t="s">
        <v>28</v>
      </c>
      <c r="N493" s="55" t="s">
        <v>29</v>
      </c>
      <c r="O493" s="55" t="s">
        <v>30</v>
      </c>
      <c r="P493" s="55" t="s">
        <v>31</v>
      </c>
      <c r="Q493" s="55" t="s">
        <v>32</v>
      </c>
      <c r="R493" s="55" t="s">
        <v>33</v>
      </c>
    </row>
    <row r="494" spans="1:18" ht="21">
      <c r="A494" s="31">
        <v>1</v>
      </c>
      <c r="B494" s="32" t="s">
        <v>563</v>
      </c>
      <c r="C494" s="32" t="s">
        <v>565</v>
      </c>
      <c r="D494" s="35">
        <v>90000</v>
      </c>
      <c r="E494" s="31" t="s">
        <v>35</v>
      </c>
      <c r="F494" s="31" t="s">
        <v>14</v>
      </c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40"/>
    </row>
    <row r="495" spans="1:18" ht="21">
      <c r="A495" s="31"/>
      <c r="B495" s="84" t="s">
        <v>347</v>
      </c>
      <c r="C495" s="32" t="s">
        <v>566</v>
      </c>
      <c r="D495" s="35"/>
      <c r="E495" s="32"/>
      <c r="F495" s="31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</row>
    <row r="496" spans="1:18" ht="21">
      <c r="A496" s="31"/>
      <c r="B496" s="84" t="s">
        <v>564</v>
      </c>
      <c r="C496" s="32" t="s">
        <v>567</v>
      </c>
      <c r="D496" s="35"/>
      <c r="E496" s="31"/>
      <c r="F496" s="31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</row>
    <row r="497" spans="1:18" ht="21">
      <c r="A497" s="31"/>
      <c r="B497" s="84"/>
      <c r="C497" s="32" t="s">
        <v>568</v>
      </c>
      <c r="D497" s="35"/>
      <c r="E497" s="31"/>
      <c r="F497" s="31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</row>
    <row r="498" spans="1:18" ht="21">
      <c r="A498" s="31"/>
      <c r="B498" s="84"/>
      <c r="C498" s="32"/>
      <c r="D498" s="35"/>
      <c r="E498" s="31"/>
      <c r="F498" s="31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</row>
    <row r="499" spans="1:18" ht="21">
      <c r="A499" s="31">
        <v>2</v>
      </c>
      <c r="B499" s="32" t="s">
        <v>569</v>
      </c>
      <c r="C499" s="32" t="s">
        <v>571</v>
      </c>
      <c r="D499" s="35">
        <v>16349200</v>
      </c>
      <c r="E499" s="31" t="s">
        <v>35</v>
      </c>
      <c r="F499" s="31" t="s">
        <v>14</v>
      </c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</row>
    <row r="500" spans="1:18" ht="21">
      <c r="A500" s="31"/>
      <c r="B500" s="84" t="s">
        <v>347</v>
      </c>
      <c r="C500" s="32" t="s">
        <v>572</v>
      </c>
      <c r="D500" s="35"/>
      <c r="E500" s="32"/>
      <c r="F500" s="31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</row>
    <row r="501" spans="1:18" ht="21">
      <c r="A501" s="31"/>
      <c r="B501" s="84" t="s">
        <v>570</v>
      </c>
      <c r="C501" s="32" t="s">
        <v>573</v>
      </c>
      <c r="D501" s="35"/>
      <c r="E501" s="31"/>
      <c r="F501" s="31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</row>
    <row r="502" spans="1:18" ht="21">
      <c r="A502" s="31"/>
      <c r="B502" s="84"/>
      <c r="C502" s="32" t="s">
        <v>574</v>
      </c>
      <c r="D502" s="35"/>
      <c r="E502" s="31"/>
      <c r="F502" s="31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</row>
    <row r="503" spans="1:18" ht="21">
      <c r="A503" s="31"/>
      <c r="B503" s="32"/>
      <c r="C503" s="32" t="s">
        <v>575</v>
      </c>
      <c r="D503" s="35"/>
      <c r="E503" s="31"/>
      <c r="F503" s="31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</row>
    <row r="504" spans="1:18" ht="21">
      <c r="A504" s="31"/>
      <c r="B504" s="32"/>
      <c r="C504" s="32"/>
      <c r="D504" s="35"/>
      <c r="E504" s="31"/>
      <c r="F504" s="31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</row>
    <row r="505" spans="1:18" ht="21">
      <c r="A505" s="31">
        <v>3</v>
      </c>
      <c r="B505" s="32" t="s">
        <v>576</v>
      </c>
      <c r="C505" s="32" t="s">
        <v>578</v>
      </c>
      <c r="D505" s="35">
        <v>188000</v>
      </c>
      <c r="E505" s="31" t="s">
        <v>35</v>
      </c>
      <c r="F505" s="31" t="s">
        <v>14</v>
      </c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</row>
    <row r="506" spans="1:18" ht="21">
      <c r="A506" s="31"/>
      <c r="B506" s="84" t="s">
        <v>347</v>
      </c>
      <c r="C506" s="32" t="s">
        <v>579</v>
      </c>
      <c r="D506" s="35"/>
      <c r="E506" s="32"/>
      <c r="F506" s="31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</row>
    <row r="507" spans="1:18" ht="21">
      <c r="A507" s="31"/>
      <c r="B507" s="84" t="s">
        <v>577</v>
      </c>
      <c r="C507" s="32" t="s">
        <v>580</v>
      </c>
      <c r="D507" s="35"/>
      <c r="E507" s="31"/>
      <c r="F507" s="31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</row>
    <row r="508" spans="1:18" ht="21">
      <c r="A508" s="31"/>
      <c r="B508" s="32"/>
      <c r="C508" s="32" t="s">
        <v>581</v>
      </c>
      <c r="D508" s="35"/>
      <c r="E508" s="31"/>
      <c r="F508" s="31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</row>
    <row r="509" spans="1:18" ht="21">
      <c r="A509" s="31"/>
      <c r="B509" s="32"/>
      <c r="C509" s="32"/>
      <c r="D509" s="35"/>
      <c r="E509" s="31"/>
      <c r="F509" s="31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</row>
    <row r="510" spans="1:18" ht="21">
      <c r="A510" s="30"/>
      <c r="B510" s="36"/>
      <c r="C510" s="36"/>
      <c r="D510" s="29"/>
      <c r="E510" s="30"/>
      <c r="F510" s="30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</row>
    <row r="511" spans="1:18" ht="21">
      <c r="A511" s="37"/>
      <c r="B511" s="38"/>
      <c r="C511" s="38"/>
      <c r="D511" s="39"/>
      <c r="E511" s="37"/>
      <c r="F511" s="37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1:18" ht="21">
      <c r="A512" s="37"/>
      <c r="B512" s="38"/>
      <c r="C512" s="38"/>
      <c r="D512" s="41" t="e">
        <f>D90+D98+D105+D306+D312+D318+#REF!+#REF!+#REF!+D494+#REF!+D503</f>
        <v>#REF!</v>
      </c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7">
        <v>24</v>
      </c>
    </row>
    <row r="513" spans="1:18" ht="21">
      <c r="A513" s="108" t="s">
        <v>134</v>
      </c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1:18" ht="21">
      <c r="A514" s="108" t="s">
        <v>44</v>
      </c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1:18" ht="21">
      <c r="A515" s="23" t="s">
        <v>346</v>
      </c>
      <c r="B515" s="23"/>
      <c r="C515" s="23"/>
      <c r="D515" s="23"/>
      <c r="E515" s="23"/>
      <c r="F515" s="23"/>
      <c r="G515" s="98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</row>
    <row r="516" spans="1:18" ht="21">
      <c r="A516" s="109" t="s">
        <v>78</v>
      </c>
      <c r="B516" s="109"/>
      <c r="C516" s="109"/>
      <c r="D516" s="109"/>
      <c r="E516" s="109"/>
      <c r="F516" s="109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</row>
    <row r="517" spans="1:18" ht="21">
      <c r="A517" s="23" t="s">
        <v>15</v>
      </c>
      <c r="B517" s="23"/>
      <c r="C517" s="23"/>
      <c r="D517" s="24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</row>
    <row r="518" spans="1:18" ht="21">
      <c r="A518" s="23"/>
      <c r="B518" s="23" t="s">
        <v>582</v>
      </c>
      <c r="C518" s="23"/>
      <c r="D518" s="24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</row>
    <row r="519" spans="1:18" ht="21">
      <c r="A519" s="110" t="s">
        <v>16</v>
      </c>
      <c r="B519" s="110" t="s">
        <v>17</v>
      </c>
      <c r="C519" s="110" t="s">
        <v>34</v>
      </c>
      <c r="D519" s="27" t="s">
        <v>18</v>
      </c>
      <c r="E519" s="28" t="s">
        <v>19</v>
      </c>
      <c r="F519" s="28" t="s">
        <v>36</v>
      </c>
      <c r="G519" s="112" t="s">
        <v>98</v>
      </c>
      <c r="H519" s="113"/>
      <c r="I519" s="114"/>
      <c r="J519" s="112" t="s">
        <v>135</v>
      </c>
      <c r="K519" s="113"/>
      <c r="L519" s="113"/>
      <c r="M519" s="113"/>
      <c r="N519" s="113"/>
      <c r="O519" s="113"/>
      <c r="P519" s="113"/>
      <c r="Q519" s="113"/>
      <c r="R519" s="114"/>
    </row>
    <row r="520" spans="1:18" ht="22.5">
      <c r="A520" s="111"/>
      <c r="B520" s="111"/>
      <c r="C520" s="111"/>
      <c r="D520" s="29" t="s">
        <v>20</v>
      </c>
      <c r="E520" s="30" t="s">
        <v>21</v>
      </c>
      <c r="F520" s="30" t="s">
        <v>37</v>
      </c>
      <c r="G520" s="55" t="s">
        <v>22</v>
      </c>
      <c r="H520" s="55" t="s">
        <v>23</v>
      </c>
      <c r="I520" s="55" t="s">
        <v>24</v>
      </c>
      <c r="J520" s="55" t="s">
        <v>25</v>
      </c>
      <c r="K520" s="55" t="s">
        <v>26</v>
      </c>
      <c r="L520" s="55" t="s">
        <v>27</v>
      </c>
      <c r="M520" s="55" t="s">
        <v>28</v>
      </c>
      <c r="N520" s="55" t="s">
        <v>29</v>
      </c>
      <c r="O520" s="55" t="s">
        <v>30</v>
      </c>
      <c r="P520" s="55" t="s">
        <v>31</v>
      </c>
      <c r="Q520" s="55" t="s">
        <v>32</v>
      </c>
      <c r="R520" s="55" t="s">
        <v>33</v>
      </c>
    </row>
    <row r="521" spans="1:18" ht="21">
      <c r="A521" s="31">
        <v>1</v>
      </c>
      <c r="B521" s="32" t="s">
        <v>79</v>
      </c>
      <c r="C521" s="32" t="s">
        <v>68</v>
      </c>
      <c r="D521" s="35">
        <v>2000</v>
      </c>
      <c r="E521" s="31" t="s">
        <v>35</v>
      </c>
      <c r="F521" s="31" t="s">
        <v>14</v>
      </c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40"/>
    </row>
    <row r="522" spans="1:18" ht="22.5" customHeight="1">
      <c r="A522" s="31"/>
      <c r="B522" s="84" t="s">
        <v>347</v>
      </c>
      <c r="C522" s="32" t="s">
        <v>337</v>
      </c>
      <c r="D522" s="35"/>
      <c r="E522" s="32"/>
      <c r="F522" s="31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</row>
    <row r="523" spans="1:18" ht="18.75" customHeight="1">
      <c r="A523" s="31"/>
      <c r="B523" s="84" t="s">
        <v>348</v>
      </c>
      <c r="C523" s="32" t="s">
        <v>56</v>
      </c>
      <c r="D523" s="35"/>
      <c r="E523" s="31"/>
      <c r="F523" s="31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ht="21">
      <c r="A524" s="31"/>
      <c r="B524" s="84"/>
      <c r="C524" s="32"/>
      <c r="D524" s="35"/>
      <c r="E524" s="31"/>
      <c r="F524" s="31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</row>
    <row r="525" spans="1:18" ht="21">
      <c r="A525" s="31">
        <v>2</v>
      </c>
      <c r="B525" s="84" t="s">
        <v>119</v>
      </c>
      <c r="C525" s="32" t="s">
        <v>68</v>
      </c>
      <c r="D525" s="35">
        <v>2000</v>
      </c>
      <c r="E525" s="31" t="s">
        <v>35</v>
      </c>
      <c r="F525" s="31" t="s">
        <v>14</v>
      </c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</row>
    <row r="526" spans="1:18" ht="21">
      <c r="A526" s="31"/>
      <c r="B526" s="32" t="s">
        <v>349</v>
      </c>
      <c r="C526" s="32" t="s">
        <v>352</v>
      </c>
      <c r="D526" s="35"/>
      <c r="E526" s="32"/>
      <c r="F526" s="31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</row>
    <row r="527" spans="1:18" ht="21" customHeight="1">
      <c r="A527" s="31"/>
      <c r="B527" s="32" t="s">
        <v>350</v>
      </c>
      <c r="C527" s="32" t="s">
        <v>353</v>
      </c>
      <c r="D527" s="35"/>
      <c r="E527" s="31"/>
      <c r="F527" s="31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</row>
    <row r="528" spans="1:18" ht="20.25" customHeight="1">
      <c r="A528" s="31"/>
      <c r="B528" s="84" t="s">
        <v>347</v>
      </c>
      <c r="C528" s="32"/>
      <c r="D528" s="35"/>
      <c r="E528" s="31"/>
      <c r="F528" s="31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</row>
    <row r="529" spans="1:18" ht="21">
      <c r="A529" s="31"/>
      <c r="B529" s="84" t="s">
        <v>351</v>
      </c>
      <c r="C529" s="32"/>
      <c r="D529" s="35"/>
      <c r="E529" s="32"/>
      <c r="F529" s="31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</row>
    <row r="530" spans="1:18" ht="21">
      <c r="A530" s="31"/>
      <c r="B530" s="32"/>
      <c r="C530" s="32"/>
      <c r="D530" s="35"/>
      <c r="E530" s="31"/>
      <c r="F530" s="31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</row>
    <row r="531" spans="1:18" ht="21">
      <c r="A531" s="31">
        <v>3</v>
      </c>
      <c r="B531" s="32" t="s">
        <v>354</v>
      </c>
      <c r="C531" s="32" t="s">
        <v>68</v>
      </c>
      <c r="D531" s="35">
        <v>2000</v>
      </c>
      <c r="E531" s="31" t="s">
        <v>35</v>
      </c>
      <c r="F531" s="31" t="s">
        <v>14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</row>
    <row r="532" spans="1:18" ht="19.5" customHeight="1">
      <c r="A532" s="31"/>
      <c r="B532" s="32" t="s">
        <v>355</v>
      </c>
      <c r="C532" s="32" t="s">
        <v>337</v>
      </c>
      <c r="D532" s="35"/>
      <c r="E532" s="32"/>
      <c r="F532" s="31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</row>
    <row r="533" spans="1:18" ht="18.75" customHeight="1">
      <c r="A533" s="31"/>
      <c r="B533" s="84" t="s">
        <v>347</v>
      </c>
      <c r="C533" s="32" t="s">
        <v>56</v>
      </c>
      <c r="D533" s="35"/>
      <c r="E533" s="31"/>
      <c r="F533" s="31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</row>
    <row r="534" spans="1:18" ht="21">
      <c r="A534" s="31"/>
      <c r="B534" s="84" t="s">
        <v>356</v>
      </c>
      <c r="C534" s="32"/>
      <c r="D534" s="35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</row>
    <row r="535" spans="1:18" ht="21">
      <c r="A535" s="31"/>
      <c r="B535" s="32"/>
      <c r="C535" s="32"/>
      <c r="D535" s="35"/>
      <c r="E535" s="31"/>
      <c r="F535" s="31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</row>
    <row r="536" spans="1:18" ht="21">
      <c r="A536" s="31"/>
      <c r="B536" s="32"/>
      <c r="C536" s="32"/>
      <c r="D536" s="35"/>
      <c r="E536" s="31"/>
      <c r="F536" s="31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</row>
    <row r="537" spans="1:18" ht="21">
      <c r="A537" s="30"/>
      <c r="B537" s="36"/>
      <c r="C537" s="36"/>
      <c r="D537" s="29"/>
      <c r="E537" s="30"/>
      <c r="F537" s="30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</row>
    <row r="538" spans="1:18" ht="21">
      <c r="A538" s="37"/>
      <c r="B538" s="38"/>
      <c r="C538" s="38"/>
      <c r="D538" s="39"/>
      <c r="E538" s="37"/>
      <c r="F538" s="37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1:18" ht="21">
      <c r="A539" s="37"/>
      <c r="B539" s="38"/>
      <c r="C539" s="38"/>
      <c r="D539" s="41" t="e">
        <f>D117+D125+D132+D333+D339+D345+#REF!+#REF!+#REF!+D521+#REF!+D530</f>
        <v>#REF!</v>
      </c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7">
        <v>25</v>
      </c>
    </row>
    <row r="540" spans="1:18" ht="21">
      <c r="A540" s="108" t="s">
        <v>134</v>
      </c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1:18" ht="21">
      <c r="A541" s="108" t="s">
        <v>44</v>
      </c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1:18" ht="21">
      <c r="A542" s="23" t="s">
        <v>346</v>
      </c>
      <c r="B542" s="23"/>
      <c r="C542" s="23"/>
      <c r="D542" s="23"/>
      <c r="E542" s="23"/>
      <c r="F542" s="23"/>
      <c r="G542" s="98"/>
      <c r="H542" s="98"/>
      <c r="I542" s="85"/>
      <c r="J542" s="85"/>
      <c r="K542" s="85"/>
      <c r="L542" s="85"/>
      <c r="M542" s="85"/>
      <c r="N542" s="85"/>
      <c r="O542" s="85"/>
      <c r="P542" s="85"/>
      <c r="Q542" s="85"/>
      <c r="R542" s="85"/>
    </row>
    <row r="543" spans="1:18" ht="21">
      <c r="A543" s="109" t="s">
        <v>78</v>
      </c>
      <c r="B543" s="109"/>
      <c r="C543" s="109"/>
      <c r="D543" s="109"/>
      <c r="E543" s="109"/>
      <c r="F543" s="109"/>
      <c r="G543" s="98"/>
      <c r="H543" s="98"/>
      <c r="I543" s="85"/>
      <c r="J543" s="85"/>
      <c r="K543" s="85"/>
      <c r="L543" s="85"/>
      <c r="M543" s="85"/>
      <c r="N543" s="85"/>
      <c r="O543" s="85"/>
      <c r="P543" s="85"/>
      <c r="Q543" s="85"/>
      <c r="R543" s="85"/>
    </row>
    <row r="544" spans="1:18" ht="21">
      <c r="A544" s="23" t="s">
        <v>15</v>
      </c>
      <c r="B544" s="23"/>
      <c r="C544" s="23"/>
      <c r="D544" s="24"/>
      <c r="E544" s="98"/>
      <c r="F544" s="98"/>
      <c r="G544" s="98"/>
      <c r="H544" s="98"/>
      <c r="I544" s="85"/>
      <c r="J544" s="85"/>
      <c r="K544" s="85"/>
      <c r="L544" s="85"/>
      <c r="M544" s="85"/>
      <c r="N544" s="85"/>
      <c r="O544" s="85"/>
      <c r="P544" s="85"/>
      <c r="Q544" s="85"/>
      <c r="R544" s="85"/>
    </row>
    <row r="545" spans="1:18" ht="21">
      <c r="A545" s="23"/>
      <c r="B545" s="23" t="s">
        <v>583</v>
      </c>
      <c r="C545" s="23"/>
      <c r="D545" s="24"/>
      <c r="E545" s="98"/>
      <c r="F545" s="98"/>
      <c r="G545" s="98"/>
      <c r="H545" s="98"/>
      <c r="I545" s="85"/>
      <c r="J545" s="85"/>
      <c r="K545" s="85"/>
      <c r="L545" s="85"/>
      <c r="M545" s="85"/>
      <c r="N545" s="85"/>
      <c r="O545" s="85"/>
      <c r="P545" s="85"/>
      <c r="Q545" s="85"/>
      <c r="R545" s="85"/>
    </row>
    <row r="546" spans="1:18" ht="21">
      <c r="A546" s="110" t="s">
        <v>16</v>
      </c>
      <c r="B546" s="110" t="s">
        <v>17</v>
      </c>
      <c r="C546" s="110" t="s">
        <v>34</v>
      </c>
      <c r="D546" s="27" t="s">
        <v>18</v>
      </c>
      <c r="E546" s="28" t="s">
        <v>19</v>
      </c>
      <c r="F546" s="28" t="s">
        <v>36</v>
      </c>
      <c r="G546" s="112" t="s">
        <v>98</v>
      </c>
      <c r="H546" s="113"/>
      <c r="I546" s="114"/>
      <c r="J546" s="112" t="s">
        <v>135</v>
      </c>
      <c r="K546" s="113"/>
      <c r="L546" s="113"/>
      <c r="M546" s="113"/>
      <c r="N546" s="113"/>
      <c r="O546" s="113"/>
      <c r="P546" s="113"/>
      <c r="Q546" s="113"/>
      <c r="R546" s="114"/>
    </row>
    <row r="547" spans="1:18" ht="22.5">
      <c r="A547" s="111"/>
      <c r="B547" s="111"/>
      <c r="C547" s="111"/>
      <c r="D547" s="29" t="s">
        <v>20</v>
      </c>
      <c r="E547" s="30" t="s">
        <v>21</v>
      </c>
      <c r="F547" s="30" t="s">
        <v>37</v>
      </c>
      <c r="G547" s="55" t="s">
        <v>22</v>
      </c>
      <c r="H547" s="55" t="s">
        <v>23</v>
      </c>
      <c r="I547" s="55" t="s">
        <v>24</v>
      </c>
      <c r="J547" s="55" t="s">
        <v>25</v>
      </c>
      <c r="K547" s="55" t="s">
        <v>26</v>
      </c>
      <c r="L547" s="55" t="s">
        <v>27</v>
      </c>
      <c r="M547" s="55" t="s">
        <v>28</v>
      </c>
      <c r="N547" s="55" t="s">
        <v>29</v>
      </c>
      <c r="O547" s="55" t="s">
        <v>30</v>
      </c>
      <c r="P547" s="55" t="s">
        <v>31</v>
      </c>
      <c r="Q547" s="55" t="s">
        <v>32</v>
      </c>
      <c r="R547" s="55" t="s">
        <v>33</v>
      </c>
    </row>
    <row r="548" spans="1:18" ht="21">
      <c r="A548" s="31">
        <v>1</v>
      </c>
      <c r="B548" s="32" t="s">
        <v>357</v>
      </c>
      <c r="C548" s="32" t="s">
        <v>68</v>
      </c>
      <c r="D548" s="35">
        <v>100000</v>
      </c>
      <c r="E548" s="31" t="s">
        <v>35</v>
      </c>
      <c r="F548" s="31" t="s">
        <v>45</v>
      </c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40"/>
    </row>
    <row r="549" spans="1:18" ht="21">
      <c r="A549" s="31"/>
      <c r="B549" s="32" t="s">
        <v>358</v>
      </c>
      <c r="C549" s="32" t="s">
        <v>69</v>
      </c>
      <c r="D549" s="35"/>
      <c r="E549" s="32"/>
      <c r="F549" s="31" t="s">
        <v>46</v>
      </c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</row>
    <row r="550" spans="1:18" ht="21">
      <c r="A550" s="31"/>
      <c r="B550" s="84" t="s">
        <v>347</v>
      </c>
      <c r="C550" s="32" t="s">
        <v>70</v>
      </c>
      <c r="D550" s="35"/>
      <c r="E550" s="31"/>
      <c r="F550" s="31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</row>
    <row r="551" spans="1:18" ht="21">
      <c r="A551" s="31"/>
      <c r="B551" s="84" t="s">
        <v>359</v>
      </c>
      <c r="C551" s="32"/>
      <c r="D551" s="35"/>
      <c r="E551" s="31"/>
      <c r="F551" s="31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</row>
    <row r="552" spans="1:18" ht="21">
      <c r="A552" s="31"/>
      <c r="B552" s="74"/>
      <c r="C552" s="32"/>
      <c r="D552" s="35"/>
      <c r="E552" s="31"/>
      <c r="F552" s="31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</row>
    <row r="553" spans="1:18" ht="21">
      <c r="A553" s="31">
        <v>2</v>
      </c>
      <c r="B553" s="32" t="s">
        <v>360</v>
      </c>
      <c r="C553" s="32" t="s">
        <v>68</v>
      </c>
      <c r="D553" s="35">
        <v>60000</v>
      </c>
      <c r="E553" s="31" t="s">
        <v>35</v>
      </c>
      <c r="F553" s="31" t="s">
        <v>45</v>
      </c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</row>
    <row r="554" spans="1:18" ht="20.25" customHeight="1">
      <c r="A554" s="31"/>
      <c r="B554" s="32" t="s">
        <v>125</v>
      </c>
      <c r="C554" s="32" t="s">
        <v>69</v>
      </c>
      <c r="D554" s="35"/>
      <c r="E554" s="32"/>
      <c r="F554" s="31" t="s">
        <v>46</v>
      </c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</row>
    <row r="555" spans="1:18" ht="21">
      <c r="A555" s="31"/>
      <c r="B555" s="84" t="s">
        <v>347</v>
      </c>
      <c r="C555" s="32" t="s">
        <v>70</v>
      </c>
      <c r="D555" s="35"/>
      <c r="E555" s="31"/>
      <c r="F555" s="31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</row>
    <row r="556" spans="1:18" ht="21">
      <c r="A556" s="31"/>
      <c r="B556" s="84" t="s">
        <v>361</v>
      </c>
      <c r="C556" s="32"/>
      <c r="D556" s="35"/>
      <c r="E556" s="32"/>
      <c r="F556" s="31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</row>
    <row r="557" spans="1:18" ht="21">
      <c r="A557" s="31"/>
      <c r="B557" s="32"/>
      <c r="C557" s="32"/>
      <c r="D557" s="35"/>
      <c r="E557" s="31"/>
      <c r="F557" s="31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</row>
    <row r="558" spans="1:18" ht="21">
      <c r="A558" s="31">
        <v>3</v>
      </c>
      <c r="B558" s="32" t="s">
        <v>123</v>
      </c>
      <c r="C558" s="32" t="s">
        <v>68</v>
      </c>
      <c r="D558" s="35">
        <v>60000</v>
      </c>
      <c r="E558" s="31" t="s">
        <v>35</v>
      </c>
      <c r="F558" s="31" t="s">
        <v>45</v>
      </c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</row>
    <row r="559" spans="1:18" ht="21">
      <c r="A559" s="31"/>
      <c r="B559" s="84" t="s">
        <v>347</v>
      </c>
      <c r="C559" s="32" t="s">
        <v>69</v>
      </c>
      <c r="D559" s="35"/>
      <c r="E559" s="32"/>
      <c r="F559" s="31" t="s">
        <v>46</v>
      </c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</row>
    <row r="560" spans="1:18" ht="21">
      <c r="A560" s="31"/>
      <c r="B560" s="84" t="s">
        <v>362</v>
      </c>
      <c r="C560" s="32" t="s">
        <v>70</v>
      </c>
      <c r="D560" s="35"/>
      <c r="E560" s="31"/>
      <c r="F560" s="31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</row>
    <row r="561" spans="1:18" ht="21">
      <c r="A561" s="31"/>
      <c r="B561" s="84"/>
      <c r="C561" s="32"/>
      <c r="D561" s="35"/>
      <c r="E561" s="32"/>
      <c r="F561" s="31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</row>
    <row r="562" spans="1:18" ht="21">
      <c r="A562" s="31">
        <v>4</v>
      </c>
      <c r="B562" s="32" t="s">
        <v>124</v>
      </c>
      <c r="C562" s="32" t="s">
        <v>68</v>
      </c>
      <c r="D562" s="35">
        <v>60000</v>
      </c>
      <c r="E562" s="31" t="s">
        <v>35</v>
      </c>
      <c r="F562" s="31" t="s">
        <v>45</v>
      </c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</row>
    <row r="563" spans="1:18" ht="21">
      <c r="A563" s="31"/>
      <c r="B563" s="84" t="s">
        <v>363</v>
      </c>
      <c r="C563" s="32" t="s">
        <v>69</v>
      </c>
      <c r="D563" s="35"/>
      <c r="E563" s="32"/>
      <c r="F563" s="31" t="s">
        <v>46</v>
      </c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</row>
    <row r="564" spans="1:18" ht="21">
      <c r="A564" s="31"/>
      <c r="B564" s="84" t="s">
        <v>347</v>
      </c>
      <c r="C564" s="32" t="s">
        <v>70</v>
      </c>
      <c r="D564" s="35"/>
      <c r="E564" s="31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</row>
    <row r="565" spans="1:18" ht="21">
      <c r="A565" s="30"/>
      <c r="B565" s="95" t="s">
        <v>364</v>
      </c>
      <c r="C565" s="36"/>
      <c r="D565" s="29"/>
      <c r="E565" s="30"/>
      <c r="F565" s="30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</row>
    <row r="566" spans="1:18" ht="21">
      <c r="A566" s="37"/>
      <c r="B566" s="38"/>
      <c r="C566" s="38"/>
      <c r="D566" s="41" t="e">
        <f>D332+D340+D347+#REF!+#REF!+#REF!+#REF!+#REF!+#REF!+D548+#REF!+D557</f>
        <v>#VALUE!</v>
      </c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7">
        <v>26</v>
      </c>
    </row>
    <row r="567" spans="1:18" ht="21">
      <c r="A567" s="108" t="s">
        <v>134</v>
      </c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1:18" ht="21">
      <c r="A568" s="108" t="s">
        <v>44</v>
      </c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1:18" ht="21">
      <c r="A569" s="23" t="s">
        <v>346</v>
      </c>
      <c r="B569" s="23"/>
      <c r="C569" s="23"/>
      <c r="D569" s="23"/>
      <c r="E569" s="23"/>
      <c r="F569" s="23"/>
      <c r="G569" s="98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</row>
    <row r="570" spans="1:18" ht="21">
      <c r="A570" s="109" t="s">
        <v>78</v>
      </c>
      <c r="B570" s="109"/>
      <c r="C570" s="109"/>
      <c r="D570" s="109"/>
      <c r="E570" s="109"/>
      <c r="F570" s="109"/>
      <c r="G570" s="98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</row>
    <row r="571" spans="1:18" ht="21">
      <c r="A571" s="23" t="s">
        <v>15</v>
      </c>
      <c r="B571" s="23"/>
      <c r="C571" s="23"/>
      <c r="D571" s="24"/>
      <c r="E571" s="98"/>
      <c r="F571" s="98"/>
      <c r="G571" s="98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</row>
    <row r="572" spans="1:18" ht="21">
      <c r="A572" s="23"/>
      <c r="B572" s="23" t="s">
        <v>583</v>
      </c>
      <c r="C572" s="23"/>
      <c r="D572" s="24"/>
      <c r="E572" s="98"/>
      <c r="F572" s="98"/>
      <c r="G572" s="98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</row>
    <row r="573" spans="1:18" ht="21">
      <c r="A573" s="110" t="s">
        <v>16</v>
      </c>
      <c r="B573" s="110" t="s">
        <v>17</v>
      </c>
      <c r="C573" s="110" t="s">
        <v>34</v>
      </c>
      <c r="D573" s="27" t="s">
        <v>18</v>
      </c>
      <c r="E573" s="28" t="s">
        <v>19</v>
      </c>
      <c r="F573" s="28" t="s">
        <v>36</v>
      </c>
      <c r="G573" s="112" t="s">
        <v>98</v>
      </c>
      <c r="H573" s="113"/>
      <c r="I573" s="114"/>
      <c r="J573" s="112" t="s">
        <v>135</v>
      </c>
      <c r="K573" s="113"/>
      <c r="L573" s="113"/>
      <c r="M573" s="113"/>
      <c r="N573" s="113"/>
      <c r="O573" s="113"/>
      <c r="P573" s="113"/>
      <c r="Q573" s="113"/>
      <c r="R573" s="114"/>
    </row>
    <row r="574" spans="1:18" ht="22.5">
      <c r="A574" s="111"/>
      <c r="B574" s="111"/>
      <c r="C574" s="111"/>
      <c r="D574" s="29" t="s">
        <v>20</v>
      </c>
      <c r="E574" s="30" t="s">
        <v>21</v>
      </c>
      <c r="F574" s="30" t="s">
        <v>37</v>
      </c>
      <c r="G574" s="55" t="s">
        <v>22</v>
      </c>
      <c r="H574" s="55" t="s">
        <v>23</v>
      </c>
      <c r="I574" s="55" t="s">
        <v>24</v>
      </c>
      <c r="J574" s="55" t="s">
        <v>25</v>
      </c>
      <c r="K574" s="55" t="s">
        <v>26</v>
      </c>
      <c r="L574" s="55" t="s">
        <v>27</v>
      </c>
      <c r="M574" s="55" t="s">
        <v>28</v>
      </c>
      <c r="N574" s="55" t="s">
        <v>29</v>
      </c>
      <c r="O574" s="55" t="s">
        <v>30</v>
      </c>
      <c r="P574" s="55" t="s">
        <v>31</v>
      </c>
      <c r="Q574" s="55" t="s">
        <v>32</v>
      </c>
      <c r="R574" s="55" t="s">
        <v>33</v>
      </c>
    </row>
    <row r="575" spans="1:18" ht="21">
      <c r="A575" s="31">
        <v>5</v>
      </c>
      <c r="B575" s="32" t="s">
        <v>365</v>
      </c>
      <c r="C575" s="32" t="s">
        <v>74</v>
      </c>
      <c r="D575" s="35">
        <v>60000</v>
      </c>
      <c r="E575" s="31" t="s">
        <v>35</v>
      </c>
      <c r="F575" s="31" t="s">
        <v>45</v>
      </c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40"/>
    </row>
    <row r="576" spans="1:18" ht="21">
      <c r="A576" s="31"/>
      <c r="B576" s="84" t="s">
        <v>366</v>
      </c>
      <c r="C576" s="32" t="s">
        <v>75</v>
      </c>
      <c r="D576" s="35"/>
      <c r="E576" s="32"/>
      <c r="F576" s="31" t="s">
        <v>46</v>
      </c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</row>
    <row r="577" spans="1:18" ht="21">
      <c r="A577" s="31"/>
      <c r="B577" s="84" t="s">
        <v>347</v>
      </c>
      <c r="C577" s="32" t="s">
        <v>76</v>
      </c>
      <c r="D577" s="35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</row>
    <row r="578" spans="1:18" ht="21">
      <c r="A578" s="31"/>
      <c r="B578" s="84" t="s">
        <v>367</v>
      </c>
      <c r="C578" s="32" t="s">
        <v>77</v>
      </c>
      <c r="D578" s="35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</row>
    <row r="579" spans="1:18" ht="21">
      <c r="A579" s="31"/>
      <c r="B579" s="32"/>
      <c r="C579" s="32"/>
      <c r="D579" s="35"/>
      <c r="E579" s="31"/>
      <c r="F579" s="31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</row>
    <row r="580" spans="1:18" ht="21">
      <c r="A580" s="31">
        <v>6</v>
      </c>
      <c r="B580" s="32" t="s">
        <v>368</v>
      </c>
      <c r="C580" s="32" t="s">
        <v>63</v>
      </c>
      <c r="D580" s="34">
        <v>80000</v>
      </c>
      <c r="E580" s="31" t="s">
        <v>35</v>
      </c>
      <c r="F580" s="31" t="s">
        <v>45</v>
      </c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</row>
    <row r="581" spans="1:18" ht="21">
      <c r="A581" s="31"/>
      <c r="B581" s="32" t="s">
        <v>369</v>
      </c>
      <c r="C581" s="32" t="s">
        <v>71</v>
      </c>
      <c r="D581" s="34"/>
      <c r="E581" s="32"/>
      <c r="F581" s="31" t="s">
        <v>46</v>
      </c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</row>
    <row r="582" spans="1:18" ht="21">
      <c r="A582" s="31"/>
      <c r="B582" s="84" t="s">
        <v>347</v>
      </c>
      <c r="C582" s="32" t="s">
        <v>73</v>
      </c>
      <c r="D582" s="35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</row>
    <row r="583" spans="1:18" ht="21">
      <c r="A583" s="31"/>
      <c r="B583" s="84" t="s">
        <v>370</v>
      </c>
      <c r="C583" s="32"/>
      <c r="D583" s="35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</row>
    <row r="584" spans="1:18" ht="21">
      <c r="A584" s="31"/>
      <c r="B584" s="32"/>
      <c r="C584" s="32"/>
      <c r="D584" s="35"/>
      <c r="E584" s="31"/>
      <c r="F584" s="31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</row>
    <row r="585" spans="1:18" ht="21">
      <c r="A585" s="31"/>
      <c r="B585" s="32"/>
      <c r="C585" s="33"/>
      <c r="D585" s="34"/>
      <c r="E585" s="32"/>
      <c r="F585" s="31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</row>
    <row r="586" spans="1:18" ht="21">
      <c r="A586" s="31"/>
      <c r="B586" s="32"/>
      <c r="C586" s="33"/>
      <c r="D586" s="34"/>
      <c r="E586" s="32"/>
      <c r="F586" s="31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</row>
    <row r="587" spans="1:18" ht="21">
      <c r="A587" s="31"/>
      <c r="B587" s="32"/>
      <c r="C587" s="32"/>
      <c r="D587" s="35"/>
      <c r="E587" s="31"/>
      <c r="F587" s="31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</row>
    <row r="588" spans="1:18" ht="21">
      <c r="A588" s="31"/>
      <c r="B588" s="32"/>
      <c r="C588" s="32"/>
      <c r="D588" s="35"/>
      <c r="E588" s="32"/>
      <c r="F588" s="31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</row>
    <row r="589" spans="1:18" ht="21">
      <c r="A589" s="31"/>
      <c r="B589" s="32"/>
      <c r="C589" s="32"/>
      <c r="D589" s="35"/>
      <c r="E589" s="32"/>
      <c r="F589" s="31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</row>
    <row r="590" spans="1:18" ht="21">
      <c r="A590" s="31"/>
      <c r="B590" s="32"/>
      <c r="C590" s="32"/>
      <c r="D590" s="35"/>
      <c r="E590" s="32"/>
      <c r="F590" s="31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</row>
    <row r="591" spans="1:18" ht="21">
      <c r="A591" s="30"/>
      <c r="B591" s="36"/>
      <c r="C591" s="36"/>
      <c r="D591" s="29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</row>
    <row r="592" spans="1:18" ht="21">
      <c r="A592" s="37"/>
      <c r="B592" s="38"/>
      <c r="C592" s="38"/>
      <c r="D592" s="39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1:18" ht="21">
      <c r="A593" s="37"/>
      <c r="B593" s="38"/>
      <c r="C593" s="38"/>
      <c r="D593" s="41">
        <f>SUM(D575:D591)</f>
        <v>140000</v>
      </c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7">
        <v>27</v>
      </c>
    </row>
    <row r="594" spans="1:18" ht="21">
      <c r="A594" s="108" t="s">
        <v>134</v>
      </c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1:18" ht="21">
      <c r="A595" s="108" t="s">
        <v>44</v>
      </c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1:18" ht="21">
      <c r="A596" s="23" t="s">
        <v>346</v>
      </c>
      <c r="B596" s="23"/>
      <c r="C596" s="23"/>
      <c r="D596" s="23"/>
      <c r="E596" s="23"/>
      <c r="F596" s="23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</row>
    <row r="597" spans="1:18" ht="21">
      <c r="A597" s="109" t="s">
        <v>78</v>
      </c>
      <c r="B597" s="109"/>
      <c r="C597" s="109"/>
      <c r="D597" s="109"/>
      <c r="E597" s="109"/>
      <c r="F597" s="109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</row>
    <row r="598" spans="1:18" ht="21">
      <c r="A598" s="23" t="s">
        <v>15</v>
      </c>
      <c r="B598" s="23"/>
      <c r="C598" s="23"/>
      <c r="D598" s="24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</row>
    <row r="599" spans="1:18" ht="21">
      <c r="A599" s="23"/>
      <c r="B599" s="23" t="s">
        <v>584</v>
      </c>
      <c r="C599" s="23"/>
      <c r="D599" s="24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</row>
    <row r="600" spans="1:18" ht="21">
      <c r="A600" s="110" t="s">
        <v>16</v>
      </c>
      <c r="B600" s="110" t="s">
        <v>17</v>
      </c>
      <c r="C600" s="110" t="s">
        <v>34</v>
      </c>
      <c r="D600" s="27" t="s">
        <v>18</v>
      </c>
      <c r="E600" s="28" t="s">
        <v>19</v>
      </c>
      <c r="F600" s="28" t="s">
        <v>36</v>
      </c>
      <c r="G600" s="112" t="s">
        <v>98</v>
      </c>
      <c r="H600" s="113"/>
      <c r="I600" s="114"/>
      <c r="J600" s="112" t="s">
        <v>135</v>
      </c>
      <c r="K600" s="113"/>
      <c r="L600" s="113"/>
      <c r="M600" s="113"/>
      <c r="N600" s="113"/>
      <c r="O600" s="113"/>
      <c r="P600" s="113"/>
      <c r="Q600" s="113"/>
      <c r="R600" s="114"/>
    </row>
    <row r="601" spans="1:18" ht="22.5">
      <c r="A601" s="111"/>
      <c r="B601" s="111"/>
      <c r="C601" s="111"/>
      <c r="D601" s="29" t="s">
        <v>20</v>
      </c>
      <c r="E601" s="30" t="s">
        <v>21</v>
      </c>
      <c r="F601" s="30" t="s">
        <v>37</v>
      </c>
      <c r="G601" s="55" t="s">
        <v>22</v>
      </c>
      <c r="H601" s="55" t="s">
        <v>23</v>
      </c>
      <c r="I601" s="55" t="s">
        <v>24</v>
      </c>
      <c r="J601" s="55" t="s">
        <v>25</v>
      </c>
      <c r="K601" s="55" t="s">
        <v>26</v>
      </c>
      <c r="L601" s="55" t="s">
        <v>27</v>
      </c>
      <c r="M601" s="55" t="s">
        <v>28</v>
      </c>
      <c r="N601" s="55" t="s">
        <v>29</v>
      </c>
      <c r="O601" s="55" t="s">
        <v>30</v>
      </c>
      <c r="P601" s="55" t="s">
        <v>31</v>
      </c>
      <c r="Q601" s="55" t="s">
        <v>32</v>
      </c>
      <c r="R601" s="55" t="s">
        <v>33</v>
      </c>
    </row>
    <row r="602" spans="1:18" ht="21">
      <c r="A602" s="31">
        <v>1</v>
      </c>
      <c r="B602" s="32" t="s">
        <v>371</v>
      </c>
      <c r="C602" s="32" t="s">
        <v>63</v>
      </c>
      <c r="D602" s="35">
        <v>10000</v>
      </c>
      <c r="E602" s="31" t="s">
        <v>35</v>
      </c>
      <c r="F602" s="31" t="s">
        <v>13</v>
      </c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40"/>
    </row>
    <row r="603" spans="1:18" ht="21">
      <c r="A603" s="31"/>
      <c r="B603" s="84" t="s">
        <v>347</v>
      </c>
      <c r="C603" s="32" t="s">
        <v>71</v>
      </c>
      <c r="D603" s="35"/>
      <c r="E603" s="32"/>
      <c r="F603" s="31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</row>
    <row r="604" spans="1:18" ht="21">
      <c r="A604" s="31"/>
      <c r="B604" s="84" t="s">
        <v>372</v>
      </c>
      <c r="C604" s="32" t="s">
        <v>73</v>
      </c>
      <c r="D604" s="35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</row>
    <row r="605" spans="1:18" ht="21">
      <c r="A605" s="31"/>
      <c r="B605" s="75"/>
      <c r="C605" s="32"/>
      <c r="D605" s="35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</row>
    <row r="606" spans="1:18" ht="21">
      <c r="A606" s="31">
        <v>2</v>
      </c>
      <c r="B606" s="32" t="s">
        <v>373</v>
      </c>
      <c r="C606" s="32" t="s">
        <v>63</v>
      </c>
      <c r="D606" s="35">
        <v>10000</v>
      </c>
      <c r="E606" s="31" t="s">
        <v>35</v>
      </c>
      <c r="F606" s="31" t="s">
        <v>13</v>
      </c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</row>
    <row r="607" spans="1:18" ht="21">
      <c r="A607" s="31"/>
      <c r="B607" s="32" t="s">
        <v>130</v>
      </c>
      <c r="C607" s="32" t="s">
        <v>71</v>
      </c>
      <c r="D607" s="35"/>
      <c r="E607" s="32"/>
      <c r="F607" s="31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</row>
    <row r="608" spans="1:18" ht="21">
      <c r="A608" s="31"/>
      <c r="B608" s="84" t="s">
        <v>347</v>
      </c>
      <c r="C608" s="32" t="s">
        <v>73</v>
      </c>
      <c r="D608" s="35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</row>
    <row r="609" spans="1:18" ht="21">
      <c r="A609" s="31"/>
      <c r="B609" s="84" t="s">
        <v>374</v>
      </c>
      <c r="C609" s="32"/>
      <c r="D609" s="35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</row>
    <row r="610" spans="1:18" ht="21">
      <c r="A610" s="31"/>
      <c r="B610" s="75"/>
      <c r="C610" s="32"/>
      <c r="D610" s="35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</row>
    <row r="611" spans="1:18" ht="21">
      <c r="A611" s="31"/>
      <c r="B611" s="32"/>
      <c r="C611" s="32"/>
      <c r="D611" s="35"/>
      <c r="E611" s="31"/>
      <c r="F611" s="31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</row>
    <row r="612" spans="1:18" ht="21">
      <c r="A612" s="31"/>
      <c r="B612" s="32"/>
      <c r="C612" s="32"/>
      <c r="D612" s="35"/>
      <c r="E612" s="32"/>
      <c r="F612" s="31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</row>
    <row r="613" spans="1:18" ht="21">
      <c r="A613" s="31"/>
      <c r="B613" s="84"/>
      <c r="C613" s="32"/>
      <c r="D613" s="35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</row>
    <row r="614" spans="1:18" ht="21">
      <c r="A614" s="31"/>
      <c r="B614" s="84"/>
      <c r="C614" s="32"/>
      <c r="D614" s="35"/>
      <c r="E614" s="31"/>
      <c r="F614" s="31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</row>
    <row r="615" spans="1:18" ht="21">
      <c r="A615" s="31"/>
      <c r="B615" s="32"/>
      <c r="C615" s="32"/>
      <c r="D615" s="35"/>
      <c r="E615" s="32"/>
      <c r="F615" s="31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</row>
    <row r="616" spans="1:18" ht="21">
      <c r="A616" s="31"/>
      <c r="B616" s="32"/>
      <c r="C616" s="32"/>
      <c r="D616" s="35"/>
      <c r="E616" s="31"/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</row>
    <row r="617" spans="1:18" ht="21">
      <c r="A617" s="31"/>
      <c r="B617" s="32"/>
      <c r="C617" s="32"/>
      <c r="D617" s="35"/>
      <c r="E617" s="32"/>
      <c r="F617" s="31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ht="21">
      <c r="A618" s="31"/>
      <c r="B618" s="84"/>
      <c r="C618" s="32"/>
      <c r="D618" s="35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</row>
    <row r="619" spans="1:18" ht="21">
      <c r="A619" s="30"/>
      <c r="B619" s="95"/>
      <c r="C619" s="36"/>
      <c r="D619" s="29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 spans="1:18" ht="21">
      <c r="A620" s="37"/>
      <c r="B620" s="38"/>
      <c r="C620" s="38"/>
      <c r="D620" s="41">
        <f>SUM(D602:D619)</f>
        <v>20000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7">
        <v>28</v>
      </c>
    </row>
    <row r="621" spans="1:18" ht="21">
      <c r="A621" s="108" t="s">
        <v>134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1:18" ht="21">
      <c r="A622" s="108" t="s">
        <v>44</v>
      </c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1:18" ht="21">
      <c r="A623" s="23" t="s">
        <v>346</v>
      </c>
      <c r="B623" s="23"/>
      <c r="C623" s="23"/>
      <c r="D623" s="23"/>
      <c r="E623" s="23"/>
      <c r="F623" s="23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</row>
    <row r="624" spans="1:18" ht="21">
      <c r="A624" s="109" t="s">
        <v>78</v>
      </c>
      <c r="B624" s="109"/>
      <c r="C624" s="109"/>
      <c r="D624" s="109"/>
      <c r="E624" s="109"/>
      <c r="F624" s="109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</row>
    <row r="625" spans="1:18" ht="21">
      <c r="A625" s="23" t="s">
        <v>15</v>
      </c>
      <c r="B625" s="23"/>
      <c r="C625" s="23"/>
      <c r="D625" s="24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</row>
    <row r="626" spans="1:18" ht="21">
      <c r="A626" s="23"/>
      <c r="B626" s="23" t="s">
        <v>585</v>
      </c>
      <c r="C626" s="23"/>
      <c r="D626" s="24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</row>
    <row r="627" spans="1:18" ht="21">
      <c r="A627" s="110" t="s">
        <v>16</v>
      </c>
      <c r="B627" s="110" t="s">
        <v>17</v>
      </c>
      <c r="C627" s="110" t="s">
        <v>34</v>
      </c>
      <c r="D627" s="27" t="s">
        <v>18</v>
      </c>
      <c r="E627" s="28" t="s">
        <v>19</v>
      </c>
      <c r="F627" s="28" t="s">
        <v>36</v>
      </c>
      <c r="G627" s="112" t="s">
        <v>98</v>
      </c>
      <c r="H627" s="113"/>
      <c r="I627" s="114"/>
      <c r="J627" s="112" t="s">
        <v>135</v>
      </c>
      <c r="K627" s="113"/>
      <c r="L627" s="113"/>
      <c r="M627" s="113"/>
      <c r="N627" s="113"/>
      <c r="O627" s="113"/>
      <c r="P627" s="113"/>
      <c r="Q627" s="113"/>
      <c r="R627" s="114"/>
    </row>
    <row r="628" spans="1:18" ht="22.5">
      <c r="A628" s="111"/>
      <c r="B628" s="111"/>
      <c r="C628" s="111"/>
      <c r="D628" s="29" t="s">
        <v>20</v>
      </c>
      <c r="E628" s="30" t="s">
        <v>21</v>
      </c>
      <c r="F628" s="30" t="s">
        <v>37</v>
      </c>
      <c r="G628" s="55" t="s">
        <v>22</v>
      </c>
      <c r="H628" s="55" t="s">
        <v>23</v>
      </c>
      <c r="I628" s="55" t="s">
        <v>24</v>
      </c>
      <c r="J628" s="55" t="s">
        <v>25</v>
      </c>
      <c r="K628" s="55" t="s">
        <v>26</v>
      </c>
      <c r="L628" s="55" t="s">
        <v>27</v>
      </c>
      <c r="M628" s="55" t="s">
        <v>28</v>
      </c>
      <c r="N628" s="55" t="s">
        <v>29</v>
      </c>
      <c r="O628" s="55" t="s">
        <v>30</v>
      </c>
      <c r="P628" s="55" t="s">
        <v>31</v>
      </c>
      <c r="Q628" s="55" t="s">
        <v>32</v>
      </c>
      <c r="R628" s="55" t="s">
        <v>33</v>
      </c>
    </row>
    <row r="629" spans="1:18" ht="21">
      <c r="A629" s="31">
        <v>1</v>
      </c>
      <c r="B629" s="32" t="s">
        <v>375</v>
      </c>
      <c r="C629" s="32" t="s">
        <v>63</v>
      </c>
      <c r="D629" s="35">
        <v>10000</v>
      </c>
      <c r="E629" s="31" t="s">
        <v>35</v>
      </c>
      <c r="F629" s="31" t="s">
        <v>13</v>
      </c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40"/>
    </row>
    <row r="630" spans="1:18" ht="21">
      <c r="A630" s="31"/>
      <c r="B630" s="32" t="s">
        <v>376</v>
      </c>
      <c r="C630" s="32" t="s">
        <v>71</v>
      </c>
      <c r="D630" s="35"/>
      <c r="E630" s="32"/>
      <c r="F630" s="31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</row>
    <row r="631" spans="1:18" ht="21">
      <c r="A631" s="31"/>
      <c r="B631" s="84" t="s">
        <v>347</v>
      </c>
      <c r="C631" s="32" t="s">
        <v>73</v>
      </c>
      <c r="D631" s="35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</row>
    <row r="632" spans="1:18" ht="21">
      <c r="A632" s="31"/>
      <c r="B632" s="84" t="s">
        <v>377</v>
      </c>
      <c r="C632" s="32"/>
      <c r="D632" s="35"/>
      <c r="E632" s="31"/>
      <c r="F632" s="31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</row>
    <row r="633" spans="1:18" ht="21">
      <c r="A633" s="31"/>
      <c r="B633" s="32"/>
      <c r="C633" s="32"/>
      <c r="D633" s="35"/>
      <c r="E633" s="31"/>
      <c r="F633" s="31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</row>
    <row r="634" spans="1:18" ht="21">
      <c r="A634" s="31">
        <v>2</v>
      </c>
      <c r="B634" s="32" t="s">
        <v>378</v>
      </c>
      <c r="C634" s="32" t="s">
        <v>116</v>
      </c>
      <c r="D634" s="35">
        <v>3680000</v>
      </c>
      <c r="E634" s="31" t="s">
        <v>35</v>
      </c>
      <c r="F634" s="31" t="s">
        <v>13</v>
      </c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</row>
    <row r="635" spans="1:18" ht="21">
      <c r="A635" s="31"/>
      <c r="B635" s="32" t="s">
        <v>57</v>
      </c>
      <c r="C635" s="32" t="s">
        <v>117</v>
      </c>
      <c r="D635" s="35"/>
      <c r="E635" s="32"/>
      <c r="F635" s="31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</row>
    <row r="636" spans="1:18" ht="21">
      <c r="A636" s="31"/>
      <c r="B636" s="84" t="s">
        <v>347</v>
      </c>
      <c r="C636" s="32" t="s">
        <v>118</v>
      </c>
      <c r="D636" s="35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</row>
    <row r="637" spans="1:18" ht="21">
      <c r="A637" s="31"/>
      <c r="B637" s="84" t="s">
        <v>379</v>
      </c>
      <c r="C637" s="32"/>
      <c r="D637" s="35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</row>
    <row r="638" spans="1:18" ht="21">
      <c r="A638" s="31"/>
      <c r="B638" s="32"/>
      <c r="C638" s="32"/>
      <c r="D638" s="35"/>
      <c r="E638" s="31"/>
      <c r="F638" s="31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</row>
    <row r="639" spans="1:18" ht="21">
      <c r="A639" s="31">
        <v>3</v>
      </c>
      <c r="B639" s="32" t="s">
        <v>58</v>
      </c>
      <c r="C639" s="32" t="s">
        <v>380</v>
      </c>
      <c r="D639" s="35">
        <v>2100000</v>
      </c>
      <c r="E639" s="31" t="s">
        <v>35</v>
      </c>
      <c r="F639" s="31" t="s">
        <v>13</v>
      </c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</row>
    <row r="640" spans="1:18" ht="21">
      <c r="A640" s="31"/>
      <c r="B640" s="84" t="s">
        <v>347</v>
      </c>
      <c r="C640" s="32" t="s">
        <v>381</v>
      </c>
      <c r="D640" s="35"/>
      <c r="E640" s="32"/>
      <c r="F640" s="31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</row>
    <row r="641" spans="1:18" ht="21">
      <c r="A641" s="31"/>
      <c r="B641" s="84" t="s">
        <v>377</v>
      </c>
      <c r="C641" s="32" t="s">
        <v>322</v>
      </c>
      <c r="D641" s="35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</row>
    <row r="642" spans="1:18" ht="21">
      <c r="A642" s="31"/>
      <c r="B642" s="32"/>
      <c r="C642" s="32"/>
      <c r="D642" s="35"/>
      <c r="E642" s="32"/>
      <c r="F642" s="31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</row>
    <row r="643" spans="1:18" ht="21">
      <c r="A643" s="31">
        <v>4</v>
      </c>
      <c r="B643" s="75" t="s">
        <v>548</v>
      </c>
      <c r="C643" s="32" t="s">
        <v>63</v>
      </c>
      <c r="D643" s="35">
        <v>20000</v>
      </c>
      <c r="E643" s="31" t="s">
        <v>35</v>
      </c>
      <c r="F643" s="31" t="s">
        <v>13</v>
      </c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</row>
    <row r="644" spans="1:18" ht="21">
      <c r="A644" s="31"/>
      <c r="B644" s="84" t="s">
        <v>347</v>
      </c>
      <c r="C644" s="32" t="s">
        <v>71</v>
      </c>
      <c r="D644" s="35"/>
      <c r="E644" s="32"/>
      <c r="F644" s="31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</row>
    <row r="645" spans="1:18" ht="21">
      <c r="A645" s="31"/>
      <c r="B645" s="84" t="s">
        <v>382</v>
      </c>
      <c r="C645" s="32" t="s">
        <v>73</v>
      </c>
      <c r="D645" s="35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</row>
    <row r="646" spans="1:18" ht="21">
      <c r="A646" s="30"/>
      <c r="B646" s="95"/>
      <c r="C646" s="36"/>
      <c r="D646" s="29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</row>
    <row r="647" spans="1:18" ht="21">
      <c r="A647" s="37"/>
      <c r="B647" s="38"/>
      <c r="C647" s="38"/>
      <c r="D647" s="41">
        <f>SUM(D629:D646)</f>
        <v>5810000</v>
      </c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7">
        <v>29</v>
      </c>
    </row>
    <row r="648" spans="1:18" ht="21">
      <c r="A648" s="108" t="s">
        <v>134</v>
      </c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1:18" ht="21">
      <c r="A649" s="108" t="s">
        <v>44</v>
      </c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1:18" ht="21">
      <c r="A650" s="23" t="s">
        <v>346</v>
      </c>
      <c r="B650" s="23"/>
      <c r="C650" s="23"/>
      <c r="D650" s="23"/>
      <c r="E650" s="23"/>
      <c r="F650" s="23"/>
      <c r="G650" s="98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</row>
    <row r="651" spans="1:18" ht="21">
      <c r="A651" s="109" t="s">
        <v>78</v>
      </c>
      <c r="B651" s="109"/>
      <c r="C651" s="109"/>
      <c r="D651" s="109"/>
      <c r="E651" s="109"/>
      <c r="F651" s="109"/>
      <c r="G651" s="98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</row>
    <row r="652" spans="1:18" ht="21">
      <c r="A652" s="23" t="s">
        <v>15</v>
      </c>
      <c r="B652" s="23"/>
      <c r="C652" s="23"/>
      <c r="D652" s="24"/>
      <c r="E652" s="98"/>
      <c r="F652" s="98"/>
      <c r="G652" s="98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</row>
    <row r="653" spans="1:18" ht="21">
      <c r="A653" s="23"/>
      <c r="B653" s="23" t="s">
        <v>585</v>
      </c>
      <c r="C653" s="23"/>
      <c r="D653" s="24"/>
      <c r="E653" s="98"/>
      <c r="F653" s="98"/>
      <c r="G653" s="98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</row>
    <row r="654" spans="1:18" ht="21">
      <c r="A654" s="110" t="s">
        <v>16</v>
      </c>
      <c r="B654" s="110" t="s">
        <v>17</v>
      </c>
      <c r="C654" s="110" t="s">
        <v>34</v>
      </c>
      <c r="D654" s="27" t="s">
        <v>18</v>
      </c>
      <c r="E654" s="28" t="s">
        <v>19</v>
      </c>
      <c r="F654" s="28" t="s">
        <v>36</v>
      </c>
      <c r="G654" s="112" t="s">
        <v>98</v>
      </c>
      <c r="H654" s="113"/>
      <c r="I654" s="114"/>
      <c r="J654" s="112" t="s">
        <v>135</v>
      </c>
      <c r="K654" s="113"/>
      <c r="L654" s="113"/>
      <c r="M654" s="113"/>
      <c r="N654" s="113"/>
      <c r="O654" s="113"/>
      <c r="P654" s="113"/>
      <c r="Q654" s="113"/>
      <c r="R654" s="114"/>
    </row>
    <row r="655" spans="1:18" ht="22.5">
      <c r="A655" s="111"/>
      <c r="B655" s="111"/>
      <c r="C655" s="111"/>
      <c r="D655" s="29" t="s">
        <v>20</v>
      </c>
      <c r="E655" s="30" t="s">
        <v>21</v>
      </c>
      <c r="F655" s="30" t="s">
        <v>37</v>
      </c>
      <c r="G655" s="55" t="s">
        <v>22</v>
      </c>
      <c r="H655" s="55" t="s">
        <v>23</v>
      </c>
      <c r="I655" s="55" t="s">
        <v>24</v>
      </c>
      <c r="J655" s="55" t="s">
        <v>25</v>
      </c>
      <c r="K655" s="55" t="s">
        <v>26</v>
      </c>
      <c r="L655" s="55" t="s">
        <v>27</v>
      </c>
      <c r="M655" s="55" t="s">
        <v>28</v>
      </c>
      <c r="N655" s="55" t="s">
        <v>29</v>
      </c>
      <c r="O655" s="55" t="s">
        <v>30</v>
      </c>
      <c r="P655" s="55" t="s">
        <v>31</v>
      </c>
      <c r="Q655" s="55" t="s">
        <v>32</v>
      </c>
      <c r="R655" s="55" t="s">
        <v>33</v>
      </c>
    </row>
    <row r="656" spans="1:18" ht="21" customHeight="1">
      <c r="A656" s="31">
        <v>5</v>
      </c>
      <c r="B656" s="32" t="s">
        <v>383</v>
      </c>
      <c r="C656" s="32" t="s">
        <v>385</v>
      </c>
      <c r="D656" s="35">
        <v>529200</v>
      </c>
      <c r="E656" s="31" t="s">
        <v>35</v>
      </c>
      <c r="F656" s="31" t="s">
        <v>13</v>
      </c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40"/>
    </row>
    <row r="657" spans="1:18" ht="21">
      <c r="A657" s="31"/>
      <c r="B657" s="32" t="s">
        <v>386</v>
      </c>
      <c r="C657" s="33" t="s">
        <v>387</v>
      </c>
      <c r="D657" s="34"/>
      <c r="E657" s="32"/>
      <c r="F657" s="31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</row>
    <row r="658" spans="1:18" ht="21">
      <c r="A658" s="31"/>
      <c r="B658" s="84" t="s">
        <v>347</v>
      </c>
      <c r="C658" s="33"/>
      <c r="D658" s="34"/>
      <c r="E658" s="32"/>
      <c r="F658" s="31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</row>
    <row r="659" spans="1:18" ht="21">
      <c r="A659" s="31"/>
      <c r="B659" s="84" t="s">
        <v>384</v>
      </c>
      <c r="C659" s="32"/>
      <c r="D659" s="35"/>
      <c r="E659" s="31"/>
      <c r="F659" s="31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</row>
    <row r="660" spans="1:18" ht="21">
      <c r="A660" s="31"/>
      <c r="B660" s="75"/>
      <c r="C660" s="32"/>
      <c r="D660" s="35"/>
      <c r="E660" s="31"/>
      <c r="F660" s="31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</row>
    <row r="661" spans="1:18" ht="21">
      <c r="A661" s="31">
        <v>6</v>
      </c>
      <c r="B661" s="32" t="s">
        <v>388</v>
      </c>
      <c r="C661" s="32" t="s">
        <v>112</v>
      </c>
      <c r="D661" s="35">
        <v>264600</v>
      </c>
      <c r="E661" s="31" t="s">
        <v>35</v>
      </c>
      <c r="F661" s="31" t="s">
        <v>13</v>
      </c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</row>
    <row r="662" spans="1:18" ht="21">
      <c r="A662" s="31"/>
      <c r="B662" s="32" t="s">
        <v>80</v>
      </c>
      <c r="C662" s="32" t="s">
        <v>389</v>
      </c>
      <c r="D662" s="35"/>
      <c r="E662" s="32"/>
      <c r="F662" s="31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</row>
    <row r="663" spans="1:18" ht="21">
      <c r="A663" s="31"/>
      <c r="B663" s="84" t="s">
        <v>347</v>
      </c>
      <c r="C663" s="32"/>
      <c r="D663" s="35"/>
      <c r="E663" s="32"/>
      <c r="F663" s="31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</row>
    <row r="664" spans="1:18" ht="21">
      <c r="A664" s="31"/>
      <c r="B664" s="32" t="s">
        <v>549</v>
      </c>
      <c r="C664" s="32"/>
      <c r="D664" s="35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ht="21">
      <c r="A665" s="31"/>
      <c r="B665" s="32"/>
      <c r="C665" s="32"/>
      <c r="D665" s="35"/>
      <c r="E665" s="31"/>
      <c r="F665" s="31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</row>
    <row r="666" spans="1:18" ht="21">
      <c r="A666" s="31">
        <v>7</v>
      </c>
      <c r="B666" s="32" t="s">
        <v>390</v>
      </c>
      <c r="C666" s="32" t="s">
        <v>391</v>
      </c>
      <c r="D666" s="35">
        <v>109200</v>
      </c>
      <c r="E666" s="31" t="s">
        <v>35</v>
      </c>
      <c r="F666" s="31" t="s">
        <v>13</v>
      </c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</row>
    <row r="667" spans="1:18" ht="21">
      <c r="A667" s="31"/>
      <c r="B667" s="84" t="s">
        <v>1</v>
      </c>
      <c r="C667" s="32" t="s">
        <v>392</v>
      </c>
      <c r="D667" s="35"/>
      <c r="E667" s="32"/>
      <c r="F667" s="31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</row>
    <row r="668" spans="1:18" ht="21">
      <c r="A668" s="31"/>
      <c r="B668" s="84" t="s">
        <v>347</v>
      </c>
      <c r="C668" s="32"/>
      <c r="D668" s="35"/>
      <c r="E668" s="32"/>
      <c r="F668" s="31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</row>
    <row r="669" spans="1:18" ht="21">
      <c r="A669" s="31"/>
      <c r="B669" s="84" t="s">
        <v>384</v>
      </c>
      <c r="C669" s="32"/>
      <c r="D669" s="35"/>
      <c r="E669" s="32"/>
      <c r="F669" s="31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</row>
    <row r="670" spans="1:18" ht="21">
      <c r="A670" s="31"/>
      <c r="B670" s="32"/>
      <c r="C670" s="32"/>
      <c r="D670" s="35"/>
      <c r="E670" s="31"/>
      <c r="F670" s="31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</row>
    <row r="671" spans="1:18" ht="21">
      <c r="A671" s="31"/>
      <c r="B671" s="84"/>
      <c r="C671" s="32"/>
      <c r="D671" s="35"/>
      <c r="E671" s="31"/>
      <c r="F671" s="31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</row>
    <row r="672" spans="1:18" ht="21">
      <c r="A672" s="31"/>
      <c r="B672" s="32"/>
      <c r="C672" s="32"/>
      <c r="D672" s="35"/>
      <c r="E672" s="32"/>
      <c r="F672" s="31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</row>
    <row r="673" spans="1:18" ht="21">
      <c r="A673" s="30"/>
      <c r="B673" s="95"/>
      <c r="C673" s="36"/>
      <c r="D673" s="29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</row>
    <row r="674" spans="1:18" ht="21">
      <c r="A674" s="37"/>
      <c r="B674" s="38"/>
      <c r="C674" s="38"/>
      <c r="D674" s="41">
        <f>SUM(D656:D673)</f>
        <v>903000</v>
      </c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7">
        <v>30</v>
      </c>
    </row>
    <row r="675" spans="1:18" ht="21">
      <c r="A675" s="108" t="s">
        <v>134</v>
      </c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1:18" ht="21">
      <c r="A676" s="108" t="s">
        <v>44</v>
      </c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1:18" ht="21">
      <c r="A677" s="23" t="s">
        <v>346</v>
      </c>
      <c r="B677" s="23"/>
      <c r="C677" s="23"/>
      <c r="D677" s="23"/>
      <c r="E677" s="23"/>
      <c r="F677" s="23"/>
      <c r="G677" s="98"/>
      <c r="H677" s="98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1:18" ht="21">
      <c r="A678" s="109" t="s">
        <v>78</v>
      </c>
      <c r="B678" s="109"/>
      <c r="C678" s="109"/>
      <c r="D678" s="109"/>
      <c r="E678" s="109"/>
      <c r="F678" s="109"/>
      <c r="G678" s="98"/>
      <c r="H678" s="98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1:18" ht="21">
      <c r="A679" s="23" t="s">
        <v>15</v>
      </c>
      <c r="B679" s="23"/>
      <c r="C679" s="23"/>
      <c r="D679" s="24"/>
      <c r="E679" s="98"/>
      <c r="F679" s="98"/>
      <c r="G679" s="98"/>
      <c r="H679" s="98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1:18" ht="21">
      <c r="A680" s="23"/>
      <c r="B680" s="23" t="s">
        <v>585</v>
      </c>
      <c r="C680" s="23"/>
      <c r="D680" s="24"/>
      <c r="E680" s="98"/>
      <c r="F680" s="98"/>
      <c r="G680" s="98"/>
      <c r="H680" s="98"/>
      <c r="I680" s="81"/>
      <c r="J680" s="81"/>
      <c r="K680" s="81"/>
      <c r="L680" s="81"/>
      <c r="M680" s="81"/>
      <c r="N680" s="81"/>
      <c r="O680" s="81"/>
      <c r="P680" s="81"/>
      <c r="Q680" s="81"/>
      <c r="R680" s="81"/>
    </row>
    <row r="681" spans="1:18" ht="21">
      <c r="A681" s="110" t="s">
        <v>16</v>
      </c>
      <c r="B681" s="110" t="s">
        <v>17</v>
      </c>
      <c r="C681" s="110" t="s">
        <v>34</v>
      </c>
      <c r="D681" s="27" t="s">
        <v>18</v>
      </c>
      <c r="E681" s="28" t="s">
        <v>19</v>
      </c>
      <c r="F681" s="28" t="s">
        <v>36</v>
      </c>
      <c r="G681" s="112" t="s">
        <v>98</v>
      </c>
      <c r="H681" s="113"/>
      <c r="I681" s="114"/>
      <c r="J681" s="112" t="s">
        <v>135</v>
      </c>
      <c r="K681" s="113"/>
      <c r="L681" s="113"/>
      <c r="M681" s="113"/>
      <c r="N681" s="113"/>
      <c r="O681" s="113"/>
      <c r="P681" s="113"/>
      <c r="Q681" s="113"/>
      <c r="R681" s="114"/>
    </row>
    <row r="682" spans="1:18" ht="22.5">
      <c r="A682" s="111"/>
      <c r="B682" s="111"/>
      <c r="C682" s="111"/>
      <c r="D682" s="29" t="s">
        <v>20</v>
      </c>
      <c r="E682" s="30" t="s">
        <v>21</v>
      </c>
      <c r="F682" s="30" t="s">
        <v>37</v>
      </c>
      <c r="G682" s="55" t="s">
        <v>22</v>
      </c>
      <c r="H682" s="55" t="s">
        <v>23</v>
      </c>
      <c r="I682" s="55" t="s">
        <v>24</v>
      </c>
      <c r="J682" s="55" t="s">
        <v>25</v>
      </c>
      <c r="K682" s="55" t="s">
        <v>26</v>
      </c>
      <c r="L682" s="55" t="s">
        <v>27</v>
      </c>
      <c r="M682" s="55" t="s">
        <v>28</v>
      </c>
      <c r="N682" s="55" t="s">
        <v>29</v>
      </c>
      <c r="O682" s="55" t="s">
        <v>30</v>
      </c>
      <c r="P682" s="55" t="s">
        <v>31</v>
      </c>
      <c r="Q682" s="55" t="s">
        <v>32</v>
      </c>
      <c r="R682" s="55" t="s">
        <v>33</v>
      </c>
    </row>
    <row r="683" spans="1:18" ht="23.25" customHeight="1">
      <c r="A683" s="31">
        <v>8</v>
      </c>
      <c r="B683" s="84" t="s">
        <v>81</v>
      </c>
      <c r="C683" s="32" t="s">
        <v>393</v>
      </c>
      <c r="D683" s="35">
        <v>540000</v>
      </c>
      <c r="E683" s="31" t="s">
        <v>35</v>
      </c>
      <c r="F683" s="31" t="s">
        <v>13</v>
      </c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</row>
    <row r="684" spans="1:18" ht="21">
      <c r="A684" s="31"/>
      <c r="B684" s="32" t="s">
        <v>1</v>
      </c>
      <c r="C684" s="32" t="s">
        <v>111</v>
      </c>
      <c r="D684" s="35"/>
      <c r="E684" s="32"/>
      <c r="F684" s="31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</row>
    <row r="685" spans="1:18" ht="21">
      <c r="A685" s="31"/>
      <c r="B685" s="84" t="s">
        <v>347</v>
      </c>
      <c r="C685" s="32"/>
      <c r="D685" s="35"/>
      <c r="E685" s="32"/>
      <c r="F685" s="31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</row>
    <row r="686" spans="1:18" ht="21">
      <c r="A686" s="31"/>
      <c r="B686" s="84" t="s">
        <v>395</v>
      </c>
      <c r="C686" s="32"/>
      <c r="D686" s="35"/>
      <c r="E686" s="31"/>
      <c r="F686" s="31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</row>
    <row r="687" spans="1:18" ht="21">
      <c r="A687" s="31"/>
      <c r="B687" s="74"/>
      <c r="C687" s="32"/>
      <c r="D687" s="35"/>
      <c r="E687" s="32"/>
      <c r="F687" s="31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</row>
    <row r="688" spans="1:18" ht="21">
      <c r="A688" s="31">
        <v>9</v>
      </c>
      <c r="B688" s="84" t="s">
        <v>110</v>
      </c>
      <c r="C688" s="32" t="s">
        <v>82</v>
      </c>
      <c r="D688" s="35">
        <v>109200</v>
      </c>
      <c r="E688" s="31" t="s">
        <v>35</v>
      </c>
      <c r="F688" s="31" t="s">
        <v>13</v>
      </c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</row>
    <row r="689" spans="1:18" ht="21">
      <c r="A689" s="31"/>
      <c r="B689" s="32" t="s">
        <v>111</v>
      </c>
      <c r="C689" s="32" t="s">
        <v>396</v>
      </c>
      <c r="D689" s="35"/>
      <c r="E689" s="32"/>
      <c r="F689" s="31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</row>
    <row r="690" spans="1:18" ht="21">
      <c r="A690" s="31"/>
      <c r="B690" s="84" t="s">
        <v>347</v>
      </c>
      <c r="C690" s="32"/>
      <c r="D690" s="35"/>
      <c r="E690" s="31"/>
      <c r="F690" s="31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</row>
    <row r="691" spans="1:18" ht="21">
      <c r="A691" s="31"/>
      <c r="B691" s="84" t="s">
        <v>394</v>
      </c>
      <c r="C691" s="32"/>
      <c r="D691" s="35"/>
      <c r="E691" s="32"/>
      <c r="F691" s="31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</row>
    <row r="692" spans="1:18" ht="21">
      <c r="A692" s="31"/>
      <c r="B692" s="75"/>
      <c r="C692" s="32"/>
      <c r="D692" s="35"/>
      <c r="E692" s="32"/>
      <c r="F692" s="31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</row>
    <row r="693" spans="1:18" ht="21">
      <c r="A693" s="31">
        <v>10</v>
      </c>
      <c r="B693" s="32" t="s">
        <v>397</v>
      </c>
      <c r="C693" s="32" t="s">
        <v>63</v>
      </c>
      <c r="D693" s="35">
        <v>5000</v>
      </c>
      <c r="E693" s="31" t="s">
        <v>35</v>
      </c>
      <c r="F693" s="31" t="s">
        <v>13</v>
      </c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</row>
    <row r="694" spans="1:18" ht="21">
      <c r="A694" s="31"/>
      <c r="B694" s="32" t="s">
        <v>551</v>
      </c>
      <c r="C694" s="32" t="s">
        <v>71</v>
      </c>
      <c r="D694" s="35"/>
      <c r="E694" s="32"/>
      <c r="F694" s="31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</row>
    <row r="695" spans="1:18" ht="21">
      <c r="A695" s="31"/>
      <c r="B695" s="84" t="s">
        <v>347</v>
      </c>
      <c r="C695" s="32" t="s">
        <v>550</v>
      </c>
      <c r="D695" s="35"/>
      <c r="E695" s="31"/>
      <c r="F695" s="31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</row>
    <row r="696" spans="1:18" ht="21">
      <c r="A696" s="31"/>
      <c r="B696" s="84" t="s">
        <v>552</v>
      </c>
      <c r="C696" s="32"/>
      <c r="D696" s="35"/>
      <c r="E696" s="32"/>
      <c r="F696" s="31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</row>
    <row r="697" spans="1:18" ht="21">
      <c r="A697" s="31"/>
      <c r="B697" s="75"/>
      <c r="C697" s="32"/>
      <c r="D697" s="35"/>
      <c r="E697" s="32"/>
      <c r="F697" s="31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</row>
    <row r="698" spans="1:18" ht="21">
      <c r="A698" s="31">
        <v>11</v>
      </c>
      <c r="B698" s="32" t="s">
        <v>398</v>
      </c>
      <c r="C698" s="32" t="s">
        <v>63</v>
      </c>
      <c r="D698" s="35">
        <v>5000</v>
      </c>
      <c r="E698" s="31" t="s">
        <v>35</v>
      </c>
      <c r="F698" s="31" t="s">
        <v>13</v>
      </c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</row>
    <row r="699" spans="1:18" ht="21">
      <c r="A699" s="31"/>
      <c r="B699" s="84" t="s">
        <v>347</v>
      </c>
      <c r="C699" s="32" t="s">
        <v>71</v>
      </c>
      <c r="D699" s="35"/>
      <c r="E699" s="32"/>
      <c r="F699" s="31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</row>
    <row r="700" spans="1:18" ht="21">
      <c r="A700" s="30"/>
      <c r="B700" s="95" t="s">
        <v>399</v>
      </c>
      <c r="C700" s="36" t="s">
        <v>73</v>
      </c>
      <c r="D700" s="29"/>
      <c r="E700" s="36"/>
      <c r="F700" s="30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</row>
    <row r="701" spans="1:18" ht="21">
      <c r="A701" s="37"/>
      <c r="B701" s="38"/>
      <c r="C701" s="38"/>
      <c r="D701" s="39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7">
        <v>31</v>
      </c>
    </row>
    <row r="702" spans="1:18" ht="21">
      <c r="A702" s="108" t="s">
        <v>134</v>
      </c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</row>
    <row r="703" spans="1:18" ht="21">
      <c r="A703" s="108" t="s">
        <v>44</v>
      </c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</row>
    <row r="704" spans="1:18" ht="21">
      <c r="A704" s="23" t="s">
        <v>346</v>
      </c>
      <c r="B704" s="23"/>
      <c r="C704" s="23"/>
      <c r="D704" s="23"/>
      <c r="E704" s="23"/>
      <c r="F704" s="23"/>
      <c r="G704" s="98"/>
      <c r="H704" s="98"/>
      <c r="I704" s="70"/>
      <c r="J704" s="70"/>
      <c r="K704" s="70"/>
      <c r="L704" s="70"/>
      <c r="M704" s="70"/>
      <c r="N704" s="70"/>
      <c r="O704" s="70"/>
      <c r="P704" s="70"/>
      <c r="Q704" s="70"/>
      <c r="R704" s="70"/>
    </row>
    <row r="705" spans="1:18" ht="21">
      <c r="A705" s="109" t="s">
        <v>78</v>
      </c>
      <c r="B705" s="109"/>
      <c r="C705" s="109"/>
      <c r="D705" s="109"/>
      <c r="E705" s="109"/>
      <c r="F705" s="109"/>
      <c r="G705" s="98"/>
      <c r="H705" s="98"/>
      <c r="I705" s="70"/>
      <c r="J705" s="70"/>
      <c r="K705" s="70"/>
      <c r="L705" s="70"/>
      <c r="M705" s="70"/>
      <c r="N705" s="70"/>
      <c r="O705" s="70"/>
      <c r="P705" s="70"/>
      <c r="Q705" s="70"/>
      <c r="R705" s="70"/>
    </row>
    <row r="706" spans="1:18" ht="21">
      <c r="A706" s="23" t="s">
        <v>15</v>
      </c>
      <c r="B706" s="23"/>
      <c r="C706" s="23"/>
      <c r="D706" s="24"/>
      <c r="E706" s="98"/>
      <c r="F706" s="98"/>
      <c r="G706" s="98"/>
      <c r="H706" s="98"/>
      <c r="I706" s="70"/>
      <c r="J706" s="70"/>
      <c r="K706" s="70"/>
      <c r="L706" s="70"/>
      <c r="M706" s="70"/>
      <c r="N706" s="70"/>
      <c r="O706" s="70"/>
      <c r="P706" s="70"/>
      <c r="Q706" s="70"/>
      <c r="R706" s="70"/>
    </row>
    <row r="707" spans="1:18" ht="21">
      <c r="A707" s="23"/>
      <c r="B707" s="23" t="s">
        <v>585</v>
      </c>
      <c r="C707" s="23"/>
      <c r="D707" s="24"/>
      <c r="E707" s="98"/>
      <c r="F707" s="98"/>
      <c r="G707" s="98"/>
      <c r="H707" s="98"/>
      <c r="I707" s="70"/>
      <c r="J707" s="70"/>
      <c r="K707" s="70"/>
      <c r="L707" s="70"/>
      <c r="M707" s="70"/>
      <c r="N707" s="70"/>
      <c r="O707" s="70"/>
      <c r="P707" s="70"/>
      <c r="Q707" s="70"/>
      <c r="R707" s="70"/>
    </row>
    <row r="708" spans="1:18" ht="21">
      <c r="A708" s="110" t="s">
        <v>16</v>
      </c>
      <c r="B708" s="110" t="s">
        <v>17</v>
      </c>
      <c r="C708" s="110" t="s">
        <v>34</v>
      </c>
      <c r="D708" s="27" t="s">
        <v>18</v>
      </c>
      <c r="E708" s="28" t="s">
        <v>19</v>
      </c>
      <c r="F708" s="28" t="s">
        <v>36</v>
      </c>
      <c r="G708" s="112" t="s">
        <v>98</v>
      </c>
      <c r="H708" s="113"/>
      <c r="I708" s="114"/>
      <c r="J708" s="112" t="s">
        <v>135</v>
      </c>
      <c r="K708" s="113"/>
      <c r="L708" s="113"/>
      <c r="M708" s="113"/>
      <c r="N708" s="113"/>
      <c r="O708" s="113"/>
      <c r="P708" s="113"/>
      <c r="Q708" s="113"/>
      <c r="R708" s="114"/>
    </row>
    <row r="709" spans="1:18" ht="22.5">
      <c r="A709" s="111"/>
      <c r="B709" s="111"/>
      <c r="C709" s="111"/>
      <c r="D709" s="29" t="s">
        <v>20</v>
      </c>
      <c r="E709" s="30" t="s">
        <v>21</v>
      </c>
      <c r="F709" s="30" t="s">
        <v>37</v>
      </c>
      <c r="G709" s="55" t="s">
        <v>22</v>
      </c>
      <c r="H709" s="55" t="s">
        <v>23</v>
      </c>
      <c r="I709" s="55" t="s">
        <v>24</v>
      </c>
      <c r="J709" s="55" t="s">
        <v>25</v>
      </c>
      <c r="K709" s="55" t="s">
        <v>26</v>
      </c>
      <c r="L709" s="55" t="s">
        <v>27</v>
      </c>
      <c r="M709" s="55" t="s">
        <v>28</v>
      </c>
      <c r="N709" s="55" t="s">
        <v>29</v>
      </c>
      <c r="O709" s="55" t="s">
        <v>30</v>
      </c>
      <c r="P709" s="55" t="s">
        <v>31</v>
      </c>
      <c r="Q709" s="55" t="s">
        <v>32</v>
      </c>
      <c r="R709" s="55" t="s">
        <v>33</v>
      </c>
    </row>
    <row r="710" spans="1:18" ht="24.75" customHeight="1">
      <c r="A710" s="31">
        <v>12</v>
      </c>
      <c r="B710" s="32" t="s">
        <v>400</v>
      </c>
      <c r="C710" s="32" t="s">
        <v>113</v>
      </c>
      <c r="D710" s="35">
        <v>91740</v>
      </c>
      <c r="E710" s="31" t="s">
        <v>35</v>
      </c>
      <c r="F710" s="31" t="s">
        <v>13</v>
      </c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</row>
    <row r="711" spans="1:18" ht="23.25" customHeight="1">
      <c r="A711" s="31"/>
      <c r="B711" s="32" t="s">
        <v>401</v>
      </c>
      <c r="C711" s="32" t="s">
        <v>403</v>
      </c>
      <c r="D711" s="35"/>
      <c r="E711" s="31"/>
      <c r="F711" s="31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ht="21">
      <c r="A712" s="31"/>
      <c r="B712" s="84" t="s">
        <v>347</v>
      </c>
      <c r="C712" s="32"/>
      <c r="D712" s="35"/>
      <c r="E712" s="32"/>
      <c r="F712" s="31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</row>
    <row r="713" spans="1:18" ht="21">
      <c r="A713" s="31"/>
      <c r="B713" s="84" t="s">
        <v>402</v>
      </c>
      <c r="C713" s="32"/>
      <c r="D713" s="35"/>
      <c r="E713" s="32"/>
      <c r="F713" s="31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</row>
    <row r="714" spans="1:18" ht="21">
      <c r="A714" s="31"/>
      <c r="B714" s="32"/>
      <c r="C714" s="32"/>
      <c r="D714" s="35"/>
      <c r="E714" s="31"/>
      <c r="F714" s="31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</row>
    <row r="715" spans="1:18" ht="21">
      <c r="A715" s="31">
        <v>13</v>
      </c>
      <c r="B715" s="32" t="s">
        <v>400</v>
      </c>
      <c r="C715" s="32" t="s">
        <v>113</v>
      </c>
      <c r="D715" s="35">
        <v>91740</v>
      </c>
      <c r="E715" s="31" t="s">
        <v>35</v>
      </c>
      <c r="F715" s="31" t="s">
        <v>13</v>
      </c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</row>
    <row r="716" spans="1:18" ht="21">
      <c r="A716" s="31"/>
      <c r="B716" s="32" t="s">
        <v>404</v>
      </c>
      <c r="C716" s="32" t="s">
        <v>115</v>
      </c>
      <c r="D716" s="35"/>
      <c r="E716" s="31"/>
      <c r="F716" s="31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</row>
    <row r="717" spans="1:18" ht="21">
      <c r="A717" s="31"/>
      <c r="B717" s="84" t="s">
        <v>347</v>
      </c>
      <c r="C717" s="32"/>
      <c r="D717" s="35"/>
      <c r="E717" s="32"/>
      <c r="F717" s="31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</row>
    <row r="718" spans="1:18" ht="21">
      <c r="A718" s="31"/>
      <c r="B718" s="84" t="s">
        <v>405</v>
      </c>
      <c r="C718" s="32"/>
      <c r="D718" s="35"/>
      <c r="E718" s="32"/>
      <c r="F718" s="31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</row>
    <row r="719" spans="1:18" ht="21">
      <c r="A719" s="31"/>
      <c r="B719" s="32"/>
      <c r="C719" s="32"/>
      <c r="D719" s="35"/>
      <c r="E719" s="31"/>
      <c r="F719" s="31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</row>
    <row r="720" spans="1:18" ht="21">
      <c r="A720" s="31">
        <v>14</v>
      </c>
      <c r="B720" s="32" t="s">
        <v>406</v>
      </c>
      <c r="C720" s="32" t="s">
        <v>113</v>
      </c>
      <c r="D720" s="35">
        <v>91740</v>
      </c>
      <c r="E720" s="31" t="s">
        <v>35</v>
      </c>
      <c r="F720" s="31" t="s">
        <v>13</v>
      </c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</row>
    <row r="721" spans="1:18" ht="21">
      <c r="A721" s="31"/>
      <c r="B721" s="32" t="s">
        <v>407</v>
      </c>
      <c r="C721" s="32" t="s">
        <v>409</v>
      </c>
      <c r="D721" s="35"/>
      <c r="E721" s="31"/>
      <c r="F721" s="31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</row>
    <row r="722" spans="1:18" ht="21">
      <c r="A722" s="31"/>
      <c r="B722" s="84" t="s">
        <v>347</v>
      </c>
      <c r="C722" s="32"/>
      <c r="D722" s="35"/>
      <c r="E722" s="32"/>
      <c r="F722" s="31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</row>
    <row r="723" spans="1:18" ht="21">
      <c r="A723" s="31"/>
      <c r="B723" s="84" t="s">
        <v>408</v>
      </c>
      <c r="C723" s="32"/>
      <c r="D723" s="35"/>
      <c r="E723" s="31"/>
      <c r="F723" s="31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</row>
    <row r="724" spans="1:18" ht="21">
      <c r="A724" s="31"/>
      <c r="B724" s="32"/>
      <c r="C724" s="32"/>
      <c r="D724" s="35"/>
      <c r="E724" s="31"/>
      <c r="F724" s="31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</row>
    <row r="725" spans="1:18" ht="21">
      <c r="A725" s="31"/>
      <c r="B725" s="32"/>
      <c r="C725" s="32"/>
      <c r="D725" s="35"/>
      <c r="E725" s="31"/>
      <c r="F725" s="31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</row>
    <row r="726" spans="1:18" ht="21">
      <c r="A726" s="31"/>
      <c r="B726" s="84"/>
      <c r="C726" s="32"/>
      <c r="D726" s="35"/>
      <c r="E726" s="32"/>
      <c r="F726" s="31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</row>
    <row r="727" spans="1:18" ht="21">
      <c r="A727" s="30"/>
      <c r="B727" s="95"/>
      <c r="C727" s="36"/>
      <c r="D727" s="29"/>
      <c r="E727" s="36"/>
      <c r="F727" s="30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</row>
    <row r="728" spans="1:18" ht="21">
      <c r="A728" s="37"/>
      <c r="B728" s="38"/>
      <c r="C728" s="38"/>
      <c r="D728" s="39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7">
        <v>32</v>
      </c>
    </row>
    <row r="729" spans="1:18" ht="21">
      <c r="A729" s="108" t="s">
        <v>134</v>
      </c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</row>
    <row r="730" spans="1:18" ht="21">
      <c r="A730" s="108" t="s">
        <v>44</v>
      </c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</row>
    <row r="731" spans="1:18" ht="21">
      <c r="A731" s="23" t="s">
        <v>346</v>
      </c>
      <c r="B731" s="23"/>
      <c r="C731" s="23"/>
      <c r="D731" s="23"/>
      <c r="E731" s="23"/>
      <c r="F731" s="23"/>
      <c r="G731" s="98"/>
      <c r="H731" s="98"/>
      <c r="I731" s="70"/>
      <c r="J731" s="70"/>
      <c r="K731" s="70"/>
      <c r="L731" s="70"/>
      <c r="M731" s="70"/>
      <c r="N731" s="70"/>
      <c r="O731" s="70"/>
      <c r="P731" s="70"/>
      <c r="Q731" s="70"/>
      <c r="R731" s="70"/>
    </row>
    <row r="732" spans="1:18" ht="21">
      <c r="A732" s="109" t="s">
        <v>78</v>
      </c>
      <c r="B732" s="109"/>
      <c r="C732" s="109"/>
      <c r="D732" s="109"/>
      <c r="E732" s="109"/>
      <c r="F732" s="109"/>
      <c r="G732" s="98"/>
      <c r="H732" s="98"/>
      <c r="I732" s="70"/>
      <c r="J732" s="70"/>
      <c r="K732" s="70"/>
      <c r="L732" s="70"/>
      <c r="M732" s="70"/>
      <c r="N732" s="70"/>
      <c r="O732" s="70"/>
      <c r="P732" s="70"/>
      <c r="Q732" s="70"/>
      <c r="R732" s="70"/>
    </row>
    <row r="733" spans="1:18" ht="21">
      <c r="A733" s="23" t="s">
        <v>15</v>
      </c>
      <c r="B733" s="23"/>
      <c r="C733" s="23"/>
      <c r="D733" s="24"/>
      <c r="E733" s="98"/>
      <c r="F733" s="98"/>
      <c r="G733" s="98"/>
      <c r="H733" s="98"/>
      <c r="I733" s="70"/>
      <c r="J733" s="70"/>
      <c r="K733" s="70"/>
      <c r="L733" s="70"/>
      <c r="M733" s="70"/>
      <c r="N733" s="70"/>
      <c r="O733" s="70"/>
      <c r="P733" s="70"/>
      <c r="Q733" s="70"/>
      <c r="R733" s="70"/>
    </row>
    <row r="734" spans="1:18" ht="21">
      <c r="A734" s="23"/>
      <c r="B734" s="23" t="s">
        <v>585</v>
      </c>
      <c r="C734" s="23"/>
      <c r="D734" s="24"/>
      <c r="E734" s="98"/>
      <c r="F734" s="98"/>
      <c r="G734" s="98"/>
      <c r="H734" s="98"/>
      <c r="I734" s="70"/>
      <c r="J734" s="70"/>
      <c r="K734" s="70"/>
      <c r="L734" s="70"/>
      <c r="M734" s="70"/>
      <c r="N734" s="70"/>
      <c r="O734" s="70"/>
      <c r="P734" s="70"/>
      <c r="Q734" s="70"/>
      <c r="R734" s="70"/>
    </row>
    <row r="735" spans="1:18" ht="21">
      <c r="A735" s="110" t="s">
        <v>16</v>
      </c>
      <c r="B735" s="110" t="s">
        <v>17</v>
      </c>
      <c r="C735" s="110" t="s">
        <v>34</v>
      </c>
      <c r="D735" s="27" t="s">
        <v>18</v>
      </c>
      <c r="E735" s="28" t="s">
        <v>19</v>
      </c>
      <c r="F735" s="28" t="s">
        <v>36</v>
      </c>
      <c r="G735" s="112" t="s">
        <v>98</v>
      </c>
      <c r="H735" s="113"/>
      <c r="I735" s="114"/>
      <c r="J735" s="112" t="s">
        <v>135</v>
      </c>
      <c r="K735" s="113"/>
      <c r="L735" s="113"/>
      <c r="M735" s="113"/>
      <c r="N735" s="113"/>
      <c r="O735" s="113"/>
      <c r="P735" s="113"/>
      <c r="Q735" s="113"/>
      <c r="R735" s="114"/>
    </row>
    <row r="736" spans="1:18" ht="22.5">
      <c r="A736" s="111"/>
      <c r="B736" s="111"/>
      <c r="C736" s="111"/>
      <c r="D736" s="29" t="s">
        <v>20</v>
      </c>
      <c r="E736" s="30" t="s">
        <v>21</v>
      </c>
      <c r="F736" s="30" t="s">
        <v>37</v>
      </c>
      <c r="G736" s="55" t="s">
        <v>22</v>
      </c>
      <c r="H736" s="55" t="s">
        <v>23</v>
      </c>
      <c r="I736" s="55" t="s">
        <v>24</v>
      </c>
      <c r="J736" s="55" t="s">
        <v>25</v>
      </c>
      <c r="K736" s="55" t="s">
        <v>26</v>
      </c>
      <c r="L736" s="55" t="s">
        <v>27</v>
      </c>
      <c r="M736" s="55" t="s">
        <v>28</v>
      </c>
      <c r="N736" s="55" t="s">
        <v>29</v>
      </c>
      <c r="O736" s="55" t="s">
        <v>30</v>
      </c>
      <c r="P736" s="55" t="s">
        <v>31</v>
      </c>
      <c r="Q736" s="55" t="s">
        <v>32</v>
      </c>
      <c r="R736" s="55" t="s">
        <v>33</v>
      </c>
    </row>
    <row r="737" spans="1:18" ht="21">
      <c r="A737" s="31">
        <v>15</v>
      </c>
      <c r="B737" s="32" t="s">
        <v>410</v>
      </c>
      <c r="C737" s="32" t="s">
        <v>113</v>
      </c>
      <c r="D737" s="35">
        <v>91740</v>
      </c>
      <c r="E737" s="31" t="s">
        <v>35</v>
      </c>
      <c r="F737" s="31" t="s">
        <v>13</v>
      </c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</row>
    <row r="738" spans="1:18" ht="21">
      <c r="A738" s="31"/>
      <c r="B738" s="84" t="s">
        <v>411</v>
      </c>
      <c r="C738" s="32" t="s">
        <v>114</v>
      </c>
      <c r="D738" s="35"/>
      <c r="E738" s="31"/>
      <c r="F738" s="31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</row>
    <row r="739" spans="1:18" ht="21">
      <c r="A739" s="31"/>
      <c r="B739" s="84" t="s">
        <v>347</v>
      </c>
      <c r="C739" s="32"/>
      <c r="D739" s="35"/>
      <c r="E739" s="32"/>
      <c r="F739" s="31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</row>
    <row r="740" spans="1:18" ht="21">
      <c r="A740" s="31"/>
      <c r="B740" s="84" t="s">
        <v>412</v>
      </c>
      <c r="C740" s="32"/>
      <c r="D740" s="35"/>
      <c r="E740" s="32"/>
      <c r="F740" s="31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</row>
    <row r="741" spans="1:18" ht="21">
      <c r="A741" s="31"/>
      <c r="B741" s="32"/>
      <c r="C741" s="32"/>
      <c r="D741" s="35"/>
      <c r="E741" s="31"/>
      <c r="F741" s="31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</row>
    <row r="742" spans="1:18" ht="21">
      <c r="A742" s="31">
        <v>16</v>
      </c>
      <c r="B742" s="84" t="s">
        <v>55</v>
      </c>
      <c r="C742" s="32" t="s">
        <v>414</v>
      </c>
      <c r="D742" s="35">
        <v>1500000</v>
      </c>
      <c r="E742" s="31" t="s">
        <v>35</v>
      </c>
      <c r="F742" s="31" t="s">
        <v>13</v>
      </c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</row>
    <row r="743" spans="1:18" ht="21">
      <c r="A743" s="31"/>
      <c r="B743" s="84" t="s">
        <v>347</v>
      </c>
      <c r="C743" s="32" t="s">
        <v>80</v>
      </c>
      <c r="D743" s="35"/>
      <c r="E743" s="31"/>
      <c r="F743" s="31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</row>
    <row r="744" spans="1:18" ht="21">
      <c r="A744" s="31"/>
      <c r="B744" s="84" t="s">
        <v>413</v>
      </c>
      <c r="C744" s="32" t="s">
        <v>415</v>
      </c>
      <c r="D744" s="35"/>
      <c r="E744" s="32"/>
      <c r="F744" s="31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</row>
    <row r="745" spans="1:18" ht="21">
      <c r="A745" s="31"/>
      <c r="B745" s="32"/>
      <c r="C745" s="32" t="s">
        <v>416</v>
      </c>
      <c r="D745" s="35"/>
      <c r="E745" s="31"/>
      <c r="F745" s="31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</row>
    <row r="746" spans="1:18" ht="21">
      <c r="A746" s="31"/>
      <c r="B746" s="84"/>
      <c r="C746" s="32" t="s">
        <v>417</v>
      </c>
      <c r="D746" s="35"/>
      <c r="E746" s="32"/>
      <c r="F746" s="31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</row>
    <row r="747" spans="1:18" ht="21">
      <c r="A747" s="31"/>
      <c r="B747" s="90"/>
      <c r="C747" s="32" t="s">
        <v>418</v>
      </c>
      <c r="D747" s="35"/>
      <c r="E747" s="31"/>
      <c r="F747" s="31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</row>
    <row r="748" spans="1:18" ht="21">
      <c r="A748" s="31"/>
      <c r="B748" s="90"/>
      <c r="C748" s="32" t="s">
        <v>1</v>
      </c>
      <c r="D748" s="35"/>
      <c r="E748" s="32"/>
      <c r="F748" s="31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</row>
    <row r="749" spans="1:18" ht="21">
      <c r="A749" s="31"/>
      <c r="B749" s="90"/>
      <c r="C749" s="32"/>
      <c r="D749" s="35"/>
      <c r="E749" s="32"/>
      <c r="F749" s="31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</row>
    <row r="750" spans="1:18" ht="21">
      <c r="A750" s="31"/>
      <c r="B750" s="32"/>
      <c r="C750" s="32"/>
      <c r="D750" s="35"/>
      <c r="E750" s="31"/>
      <c r="F750" s="31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</row>
    <row r="751" spans="1:18" ht="21">
      <c r="A751" s="31"/>
      <c r="B751" s="84"/>
      <c r="C751" s="32"/>
      <c r="D751" s="35"/>
      <c r="E751" s="31"/>
      <c r="F751" s="31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</row>
    <row r="752" spans="1:18" ht="21">
      <c r="A752" s="31"/>
      <c r="B752" s="84"/>
      <c r="C752" s="32"/>
      <c r="D752" s="35"/>
      <c r="E752" s="32"/>
      <c r="F752" s="31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</row>
    <row r="753" spans="1:18" ht="21">
      <c r="A753" s="31"/>
      <c r="B753" s="74"/>
      <c r="C753" s="87"/>
      <c r="D753" s="35"/>
      <c r="E753" s="32"/>
      <c r="F753" s="31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</row>
    <row r="754" spans="1:18" ht="21">
      <c r="A754" s="30"/>
      <c r="B754" s="83"/>
      <c r="C754" s="89"/>
      <c r="D754" s="29"/>
      <c r="E754" s="36"/>
      <c r="F754" s="30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</row>
    <row r="755" spans="1:18" ht="21">
      <c r="A755" s="37"/>
      <c r="B755" s="38"/>
      <c r="C755" s="38"/>
      <c r="D755" s="39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7">
        <v>33</v>
      </c>
    </row>
    <row r="756" spans="1:18" ht="21">
      <c r="A756" s="108" t="s">
        <v>134</v>
      </c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</row>
    <row r="757" spans="1:18" ht="21">
      <c r="A757" s="108" t="s">
        <v>44</v>
      </c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</row>
    <row r="758" spans="1:18" ht="21">
      <c r="A758" s="23" t="s">
        <v>346</v>
      </c>
      <c r="B758" s="23"/>
      <c r="C758" s="23"/>
      <c r="D758" s="23"/>
      <c r="E758" s="23"/>
      <c r="F758" s="23"/>
      <c r="G758" s="98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</row>
    <row r="759" spans="1:18" ht="21">
      <c r="A759" s="109" t="s">
        <v>78</v>
      </c>
      <c r="B759" s="109"/>
      <c r="C759" s="109"/>
      <c r="D759" s="109"/>
      <c r="E759" s="109"/>
      <c r="F759" s="109"/>
      <c r="G759" s="98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</row>
    <row r="760" spans="1:18" ht="21">
      <c r="A760" s="23" t="s">
        <v>15</v>
      </c>
      <c r="B760" s="23"/>
      <c r="C760" s="23"/>
      <c r="D760" s="24"/>
      <c r="E760" s="98"/>
      <c r="F760" s="98"/>
      <c r="G760" s="98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</row>
    <row r="761" spans="1:18" ht="21">
      <c r="A761" s="23"/>
      <c r="B761" s="23" t="s">
        <v>586</v>
      </c>
      <c r="C761" s="23"/>
      <c r="D761" s="24"/>
      <c r="E761" s="98"/>
      <c r="F761" s="98"/>
      <c r="G761" s="98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</row>
    <row r="762" spans="1:18" ht="21">
      <c r="A762" s="110" t="s">
        <v>16</v>
      </c>
      <c r="B762" s="110" t="s">
        <v>17</v>
      </c>
      <c r="C762" s="110" t="s">
        <v>34</v>
      </c>
      <c r="D762" s="27" t="s">
        <v>18</v>
      </c>
      <c r="E762" s="28" t="s">
        <v>19</v>
      </c>
      <c r="F762" s="28" t="s">
        <v>36</v>
      </c>
      <c r="G762" s="112" t="s">
        <v>98</v>
      </c>
      <c r="H762" s="113"/>
      <c r="I762" s="114"/>
      <c r="J762" s="112" t="s">
        <v>135</v>
      </c>
      <c r="K762" s="113"/>
      <c r="L762" s="113"/>
      <c r="M762" s="113"/>
      <c r="N762" s="113"/>
      <c r="O762" s="113"/>
      <c r="P762" s="113"/>
      <c r="Q762" s="113"/>
      <c r="R762" s="114"/>
    </row>
    <row r="763" spans="1:18" ht="22.5">
      <c r="A763" s="111"/>
      <c r="B763" s="111"/>
      <c r="C763" s="111"/>
      <c r="D763" s="29" t="s">
        <v>20</v>
      </c>
      <c r="E763" s="30" t="s">
        <v>21</v>
      </c>
      <c r="F763" s="30" t="s">
        <v>37</v>
      </c>
      <c r="G763" s="55" t="s">
        <v>22</v>
      </c>
      <c r="H763" s="55" t="s">
        <v>23</v>
      </c>
      <c r="I763" s="55" t="s">
        <v>24</v>
      </c>
      <c r="J763" s="55" t="s">
        <v>25</v>
      </c>
      <c r="K763" s="55" t="s">
        <v>26</v>
      </c>
      <c r="L763" s="55" t="s">
        <v>27</v>
      </c>
      <c r="M763" s="55" t="s">
        <v>28</v>
      </c>
      <c r="N763" s="55" t="s">
        <v>29</v>
      </c>
      <c r="O763" s="55" t="s">
        <v>30</v>
      </c>
      <c r="P763" s="55" t="s">
        <v>31</v>
      </c>
      <c r="Q763" s="55" t="s">
        <v>32</v>
      </c>
      <c r="R763" s="55" t="s">
        <v>33</v>
      </c>
    </row>
    <row r="764" spans="1:18" ht="21">
      <c r="A764" s="31">
        <v>1</v>
      </c>
      <c r="B764" s="32" t="s">
        <v>49</v>
      </c>
      <c r="C764" s="32" t="s">
        <v>106</v>
      </c>
      <c r="D764" s="35">
        <v>20000</v>
      </c>
      <c r="E764" s="31" t="s">
        <v>35</v>
      </c>
      <c r="F764" s="31" t="s">
        <v>482</v>
      </c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</row>
    <row r="765" spans="1:18" ht="21">
      <c r="A765" s="31"/>
      <c r="B765" s="84" t="s">
        <v>347</v>
      </c>
      <c r="C765" s="32" t="s">
        <v>107</v>
      </c>
      <c r="D765" s="35"/>
      <c r="E765" s="32"/>
      <c r="F765" s="31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</row>
    <row r="766" spans="1:18" ht="21">
      <c r="A766" s="31"/>
      <c r="B766" s="84" t="s">
        <v>419</v>
      </c>
      <c r="C766" s="32" t="s">
        <v>56</v>
      </c>
      <c r="D766" s="35"/>
      <c r="E766" s="32"/>
      <c r="F766" s="31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</row>
    <row r="767" spans="1:18" ht="21">
      <c r="A767" s="31"/>
      <c r="B767" s="32"/>
      <c r="C767" s="32"/>
      <c r="D767" s="35"/>
      <c r="E767" s="32"/>
      <c r="F767" s="31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</row>
    <row r="768" spans="1:18" ht="21">
      <c r="A768" s="31"/>
      <c r="B768" s="32"/>
      <c r="C768" s="32"/>
      <c r="D768" s="35"/>
      <c r="E768" s="31"/>
      <c r="F768" s="31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</row>
    <row r="769" spans="1:18" ht="21">
      <c r="A769" s="31"/>
      <c r="B769" s="32"/>
      <c r="C769" s="32"/>
      <c r="D769" s="35"/>
      <c r="E769" s="32"/>
      <c r="F769" s="31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</row>
    <row r="770" spans="1:18" ht="21">
      <c r="A770" s="31"/>
      <c r="B770" s="74"/>
      <c r="C770" s="32"/>
      <c r="D770" s="35"/>
      <c r="E770" s="32"/>
      <c r="F770" s="31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</row>
    <row r="771" spans="1:18" ht="21">
      <c r="A771" s="31"/>
      <c r="B771" s="74"/>
      <c r="C771" s="32"/>
      <c r="D771" s="35"/>
      <c r="E771" s="32"/>
      <c r="F771" s="31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</row>
    <row r="772" spans="1:18" ht="21">
      <c r="A772" s="31"/>
      <c r="B772" s="32"/>
      <c r="C772" s="32"/>
      <c r="D772" s="35"/>
      <c r="E772" s="32"/>
      <c r="F772" s="31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</row>
    <row r="773" spans="1:18" ht="21">
      <c r="A773" s="31"/>
      <c r="B773" s="32"/>
      <c r="C773" s="32"/>
      <c r="D773" s="35"/>
      <c r="E773" s="31"/>
      <c r="F773" s="31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</row>
    <row r="774" spans="1:18" ht="21">
      <c r="A774" s="31"/>
      <c r="B774" s="32"/>
      <c r="C774" s="32"/>
      <c r="D774" s="35"/>
      <c r="E774" s="32"/>
      <c r="F774" s="31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</row>
    <row r="775" spans="1:18" ht="21">
      <c r="A775" s="31"/>
      <c r="B775" s="90"/>
      <c r="C775" s="32"/>
      <c r="D775" s="35"/>
      <c r="E775" s="32"/>
      <c r="F775" s="31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</row>
    <row r="776" spans="1:18" ht="21">
      <c r="A776" s="31"/>
      <c r="B776" s="90"/>
      <c r="C776" s="32"/>
      <c r="D776" s="35"/>
      <c r="E776" s="32"/>
      <c r="F776" s="31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</row>
    <row r="777" spans="1:18" ht="21">
      <c r="A777" s="31"/>
      <c r="B777" s="90"/>
      <c r="C777" s="32"/>
      <c r="D777" s="35"/>
      <c r="E777" s="32"/>
      <c r="F777" s="31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</row>
    <row r="778" spans="1:18" ht="21">
      <c r="A778" s="31"/>
      <c r="B778" s="32"/>
      <c r="C778" s="32"/>
      <c r="D778" s="35"/>
      <c r="E778" s="31"/>
      <c r="F778" s="31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</row>
    <row r="779" spans="1:18" ht="21">
      <c r="A779" s="31"/>
      <c r="B779" s="32"/>
      <c r="C779" s="32"/>
      <c r="D779" s="35"/>
      <c r="E779" s="32"/>
      <c r="F779" s="31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</row>
    <row r="780" spans="1:18" ht="21">
      <c r="A780" s="31"/>
      <c r="B780" s="90"/>
      <c r="C780" s="32"/>
      <c r="D780" s="35"/>
      <c r="E780" s="32"/>
      <c r="F780" s="31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</row>
    <row r="781" spans="1:18" ht="21">
      <c r="A781" s="30"/>
      <c r="B781" s="91"/>
      <c r="C781" s="36"/>
      <c r="D781" s="29"/>
      <c r="E781" s="36"/>
      <c r="F781" s="30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</row>
    <row r="782" spans="1:18" ht="21">
      <c r="A782" s="37"/>
      <c r="B782" s="38"/>
      <c r="C782" s="38"/>
      <c r="D782" s="39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7">
        <v>34</v>
      </c>
    </row>
    <row r="783" spans="1:18" ht="21">
      <c r="A783" s="108" t="s">
        <v>134</v>
      </c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</row>
    <row r="784" spans="1:18" ht="21">
      <c r="A784" s="108" t="s">
        <v>44</v>
      </c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</row>
    <row r="785" spans="1:18" ht="21">
      <c r="A785" s="23" t="s">
        <v>346</v>
      </c>
      <c r="B785" s="23"/>
      <c r="C785" s="23"/>
      <c r="D785" s="23"/>
      <c r="E785" s="23"/>
      <c r="F785" s="23"/>
      <c r="G785" s="98"/>
      <c r="H785" s="98"/>
      <c r="I785" s="70"/>
      <c r="J785" s="70"/>
      <c r="K785" s="70"/>
      <c r="L785" s="70"/>
      <c r="M785" s="70"/>
      <c r="N785" s="70"/>
      <c r="O785" s="70"/>
      <c r="P785" s="70"/>
      <c r="Q785" s="70"/>
      <c r="R785" s="70"/>
    </row>
    <row r="786" spans="1:18" ht="21">
      <c r="A786" s="109" t="s">
        <v>78</v>
      </c>
      <c r="B786" s="109"/>
      <c r="C786" s="109"/>
      <c r="D786" s="109"/>
      <c r="E786" s="109"/>
      <c r="F786" s="109"/>
      <c r="G786" s="98"/>
      <c r="H786" s="98"/>
      <c r="I786" s="70"/>
      <c r="J786" s="70"/>
      <c r="K786" s="70"/>
      <c r="L786" s="70"/>
      <c r="M786" s="70"/>
      <c r="N786" s="70"/>
      <c r="O786" s="70"/>
      <c r="P786" s="70"/>
      <c r="Q786" s="70"/>
      <c r="R786" s="70"/>
    </row>
    <row r="787" spans="1:18" ht="21">
      <c r="A787" s="23" t="s">
        <v>15</v>
      </c>
      <c r="B787" s="23"/>
      <c r="C787" s="23"/>
      <c r="D787" s="24"/>
      <c r="E787" s="98"/>
      <c r="F787" s="98"/>
      <c r="G787" s="98"/>
      <c r="H787" s="98"/>
      <c r="I787" s="70"/>
      <c r="J787" s="70"/>
      <c r="K787" s="70"/>
      <c r="L787" s="70"/>
      <c r="M787" s="70"/>
      <c r="N787" s="70"/>
      <c r="O787" s="70"/>
      <c r="P787" s="70"/>
      <c r="Q787" s="70"/>
      <c r="R787" s="70"/>
    </row>
    <row r="788" spans="1:18" ht="21">
      <c r="A788" s="23"/>
      <c r="B788" s="23" t="s">
        <v>587</v>
      </c>
      <c r="C788" s="23"/>
      <c r="D788" s="24"/>
      <c r="E788" s="98"/>
      <c r="F788" s="98"/>
      <c r="G788" s="98"/>
      <c r="H788" s="98"/>
      <c r="I788" s="70"/>
      <c r="J788" s="70"/>
      <c r="K788" s="70"/>
      <c r="L788" s="70"/>
      <c r="M788" s="70"/>
      <c r="N788" s="70"/>
      <c r="O788" s="70"/>
      <c r="P788" s="70"/>
      <c r="Q788" s="70"/>
      <c r="R788" s="70"/>
    </row>
    <row r="789" spans="1:18" ht="21">
      <c r="A789" s="110" t="s">
        <v>16</v>
      </c>
      <c r="B789" s="110" t="s">
        <v>17</v>
      </c>
      <c r="C789" s="110" t="s">
        <v>34</v>
      </c>
      <c r="D789" s="27" t="s">
        <v>18</v>
      </c>
      <c r="E789" s="28" t="s">
        <v>19</v>
      </c>
      <c r="F789" s="28" t="s">
        <v>36</v>
      </c>
      <c r="G789" s="112" t="s">
        <v>98</v>
      </c>
      <c r="H789" s="113"/>
      <c r="I789" s="114"/>
      <c r="J789" s="112" t="s">
        <v>135</v>
      </c>
      <c r="K789" s="113"/>
      <c r="L789" s="113"/>
      <c r="M789" s="113"/>
      <c r="N789" s="113"/>
      <c r="O789" s="113"/>
      <c r="P789" s="113"/>
      <c r="Q789" s="113"/>
      <c r="R789" s="114"/>
    </row>
    <row r="790" spans="1:18" ht="22.5">
      <c r="A790" s="111"/>
      <c r="B790" s="111"/>
      <c r="C790" s="111"/>
      <c r="D790" s="29" t="s">
        <v>20</v>
      </c>
      <c r="E790" s="30" t="s">
        <v>21</v>
      </c>
      <c r="F790" s="30" t="s">
        <v>37</v>
      </c>
      <c r="G790" s="55" t="s">
        <v>22</v>
      </c>
      <c r="H790" s="55" t="s">
        <v>23</v>
      </c>
      <c r="I790" s="55" t="s">
        <v>24</v>
      </c>
      <c r="J790" s="55" t="s">
        <v>25</v>
      </c>
      <c r="K790" s="55" t="s">
        <v>26</v>
      </c>
      <c r="L790" s="55" t="s">
        <v>27</v>
      </c>
      <c r="M790" s="55" t="s">
        <v>28</v>
      </c>
      <c r="N790" s="55" t="s">
        <v>29</v>
      </c>
      <c r="O790" s="55" t="s">
        <v>30</v>
      </c>
      <c r="P790" s="55" t="s">
        <v>31</v>
      </c>
      <c r="Q790" s="55" t="s">
        <v>32</v>
      </c>
      <c r="R790" s="55" t="s">
        <v>33</v>
      </c>
    </row>
    <row r="791" spans="1:18" ht="21">
      <c r="A791" s="31">
        <v>1</v>
      </c>
      <c r="B791" s="32" t="s">
        <v>421</v>
      </c>
      <c r="C791" s="32" t="s">
        <v>422</v>
      </c>
      <c r="D791" s="35">
        <v>3000</v>
      </c>
      <c r="E791" s="31" t="s">
        <v>35</v>
      </c>
      <c r="F791" s="31" t="s">
        <v>54</v>
      </c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</row>
    <row r="792" spans="1:18" ht="21">
      <c r="A792" s="31"/>
      <c r="B792" s="84" t="s">
        <v>347</v>
      </c>
      <c r="C792" s="32" t="s">
        <v>423</v>
      </c>
      <c r="D792" s="35"/>
      <c r="E792" s="32"/>
      <c r="F792" s="31" t="s">
        <v>50</v>
      </c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</row>
    <row r="793" spans="1:18" ht="21">
      <c r="A793" s="31"/>
      <c r="B793" s="84" t="s">
        <v>420</v>
      </c>
      <c r="C793" s="32" t="s">
        <v>70</v>
      </c>
      <c r="D793" s="35"/>
      <c r="E793" s="32"/>
      <c r="F793" s="31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</row>
    <row r="794" spans="1:18" ht="21">
      <c r="A794" s="31"/>
      <c r="B794" s="90"/>
      <c r="C794" s="32"/>
      <c r="D794" s="35"/>
      <c r="E794" s="32"/>
      <c r="F794" s="31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</row>
    <row r="795" spans="1:18" ht="21">
      <c r="A795" s="31">
        <v>2</v>
      </c>
      <c r="B795" s="32" t="s">
        <v>424</v>
      </c>
      <c r="C795" s="32" t="s">
        <v>422</v>
      </c>
      <c r="D795" s="35">
        <v>10000</v>
      </c>
      <c r="E795" s="31" t="s">
        <v>35</v>
      </c>
      <c r="F795" s="31" t="s">
        <v>54</v>
      </c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</row>
    <row r="796" spans="1:18" ht="21">
      <c r="A796" s="31"/>
      <c r="B796" s="84" t="s">
        <v>347</v>
      </c>
      <c r="C796" s="32" t="s">
        <v>423</v>
      </c>
      <c r="D796" s="35"/>
      <c r="E796" s="32"/>
      <c r="F796" s="31" t="s">
        <v>50</v>
      </c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</row>
    <row r="797" spans="1:18" ht="21">
      <c r="A797" s="31"/>
      <c r="B797" s="84" t="s">
        <v>425</v>
      </c>
      <c r="C797" s="32" t="s">
        <v>426</v>
      </c>
      <c r="D797" s="35"/>
      <c r="E797" s="32"/>
      <c r="F797" s="31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</row>
    <row r="798" spans="1:18" ht="21">
      <c r="A798" s="31"/>
      <c r="B798" s="74"/>
      <c r="C798" s="32"/>
      <c r="D798" s="35"/>
      <c r="E798" s="32"/>
      <c r="F798" s="31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</row>
    <row r="799" spans="1:18" ht="21">
      <c r="A799" s="31">
        <v>3</v>
      </c>
      <c r="B799" s="32" t="s">
        <v>428</v>
      </c>
      <c r="C799" s="32" t="s">
        <v>422</v>
      </c>
      <c r="D799" s="35">
        <v>150000</v>
      </c>
      <c r="E799" s="31" t="s">
        <v>35</v>
      </c>
      <c r="F799" s="31" t="s">
        <v>54</v>
      </c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</row>
    <row r="800" spans="1:18" ht="21">
      <c r="A800" s="31"/>
      <c r="B800" s="84" t="s">
        <v>429</v>
      </c>
      <c r="C800" s="32" t="s">
        <v>423</v>
      </c>
      <c r="D800" s="35"/>
      <c r="E800" s="32"/>
      <c r="F800" s="31" t="s">
        <v>50</v>
      </c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</row>
    <row r="801" spans="1:18" ht="21">
      <c r="A801" s="31"/>
      <c r="B801" s="84" t="s">
        <v>347</v>
      </c>
      <c r="C801" s="32" t="s">
        <v>426</v>
      </c>
      <c r="D801" s="35"/>
      <c r="E801" s="32"/>
      <c r="F801" s="31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</row>
    <row r="802" spans="1:18" ht="21">
      <c r="A802" s="31"/>
      <c r="B802" s="84" t="s">
        <v>427</v>
      </c>
      <c r="C802" s="32"/>
      <c r="D802" s="35"/>
      <c r="E802" s="32"/>
      <c r="F802" s="31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</row>
    <row r="803" spans="1:18" ht="21">
      <c r="A803" s="31"/>
      <c r="B803" s="74"/>
      <c r="C803" s="32"/>
      <c r="D803" s="35"/>
      <c r="E803" s="32"/>
      <c r="F803" s="31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</row>
    <row r="804" spans="1:18" ht="21">
      <c r="A804" s="31">
        <v>4</v>
      </c>
      <c r="B804" s="32" t="s">
        <v>120</v>
      </c>
      <c r="C804" s="32" t="s">
        <v>431</v>
      </c>
      <c r="D804" s="35">
        <v>600000</v>
      </c>
      <c r="E804" s="31" t="s">
        <v>35</v>
      </c>
      <c r="F804" s="31" t="s">
        <v>54</v>
      </c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</row>
    <row r="805" spans="1:18" ht="21">
      <c r="A805" s="31"/>
      <c r="B805" s="84" t="s">
        <v>121</v>
      </c>
      <c r="C805" s="32" t="s">
        <v>432</v>
      </c>
      <c r="D805" s="35"/>
      <c r="E805" s="32"/>
      <c r="F805" s="31" t="s">
        <v>50</v>
      </c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</row>
    <row r="806" spans="1:18" ht="21">
      <c r="A806" s="31"/>
      <c r="B806" s="84" t="s">
        <v>347</v>
      </c>
      <c r="C806" s="32" t="s">
        <v>433</v>
      </c>
      <c r="D806" s="35"/>
      <c r="E806" s="32"/>
      <c r="F806" s="31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</row>
    <row r="807" spans="1:18" ht="21">
      <c r="A807" s="31"/>
      <c r="B807" s="84" t="s">
        <v>430</v>
      </c>
      <c r="C807" s="32" t="s">
        <v>1</v>
      </c>
      <c r="D807" s="35"/>
      <c r="E807" s="32"/>
      <c r="F807" s="31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</row>
    <row r="808" spans="1:18" ht="21">
      <c r="A808" s="30"/>
      <c r="B808" s="95"/>
      <c r="C808" s="36"/>
      <c r="D808" s="29"/>
      <c r="E808" s="36"/>
      <c r="F808" s="30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</row>
    <row r="809" spans="1:18" ht="21">
      <c r="A809" s="37"/>
      <c r="B809" s="38"/>
      <c r="C809" s="38"/>
      <c r="D809" s="39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7">
        <v>35</v>
      </c>
    </row>
    <row r="810" spans="1:18" ht="21">
      <c r="A810" s="108" t="s">
        <v>134</v>
      </c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</row>
    <row r="811" spans="1:18" ht="21">
      <c r="A811" s="108" t="s">
        <v>44</v>
      </c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</row>
    <row r="812" spans="1:18" ht="21">
      <c r="A812" s="23" t="s">
        <v>346</v>
      </c>
      <c r="B812" s="23"/>
      <c r="C812" s="23"/>
      <c r="D812" s="23"/>
      <c r="E812" s="23"/>
      <c r="F812" s="23"/>
      <c r="G812" s="98"/>
      <c r="H812" s="98"/>
      <c r="I812" s="85"/>
      <c r="J812" s="85"/>
      <c r="K812" s="85"/>
      <c r="L812" s="85"/>
      <c r="M812" s="85"/>
      <c r="N812" s="85"/>
      <c r="O812" s="85"/>
      <c r="P812" s="85"/>
      <c r="Q812" s="85"/>
      <c r="R812" s="85"/>
    </row>
    <row r="813" spans="1:18" ht="21">
      <c r="A813" s="109" t="s">
        <v>78</v>
      </c>
      <c r="B813" s="109"/>
      <c r="C813" s="109"/>
      <c r="D813" s="109"/>
      <c r="E813" s="109"/>
      <c r="F813" s="109"/>
      <c r="G813" s="98"/>
      <c r="H813" s="98"/>
      <c r="I813" s="85"/>
      <c r="J813" s="85"/>
      <c r="K813" s="85"/>
      <c r="L813" s="85"/>
      <c r="M813" s="85"/>
      <c r="N813" s="85"/>
      <c r="O813" s="85"/>
      <c r="P813" s="85"/>
      <c r="Q813" s="85"/>
      <c r="R813" s="85"/>
    </row>
    <row r="814" spans="1:18" ht="21">
      <c r="A814" s="23" t="s">
        <v>15</v>
      </c>
      <c r="B814" s="23"/>
      <c r="C814" s="23"/>
      <c r="D814" s="24"/>
      <c r="E814" s="98"/>
      <c r="F814" s="98"/>
      <c r="G814" s="98"/>
      <c r="H814" s="98"/>
      <c r="I814" s="85"/>
      <c r="J814" s="85"/>
      <c r="K814" s="85"/>
      <c r="L814" s="85"/>
      <c r="M814" s="85"/>
      <c r="N814" s="85"/>
      <c r="O814" s="85"/>
      <c r="P814" s="85"/>
      <c r="Q814" s="85"/>
      <c r="R814" s="85"/>
    </row>
    <row r="815" spans="1:18" ht="21">
      <c r="A815" s="23"/>
      <c r="B815" s="23" t="s">
        <v>587</v>
      </c>
      <c r="C815" s="23"/>
      <c r="D815" s="24"/>
      <c r="E815" s="98"/>
      <c r="F815" s="98"/>
      <c r="G815" s="98"/>
      <c r="H815" s="98"/>
      <c r="I815" s="85"/>
      <c r="J815" s="85"/>
      <c r="K815" s="85"/>
      <c r="L815" s="85"/>
      <c r="M815" s="85"/>
      <c r="N815" s="85"/>
      <c r="O815" s="85"/>
      <c r="P815" s="85"/>
      <c r="Q815" s="85"/>
      <c r="R815" s="85"/>
    </row>
    <row r="816" spans="1:18" ht="21">
      <c r="A816" s="110" t="s">
        <v>16</v>
      </c>
      <c r="B816" s="110" t="s">
        <v>17</v>
      </c>
      <c r="C816" s="110" t="s">
        <v>34</v>
      </c>
      <c r="D816" s="27" t="s">
        <v>18</v>
      </c>
      <c r="E816" s="28" t="s">
        <v>19</v>
      </c>
      <c r="F816" s="28" t="s">
        <v>36</v>
      </c>
      <c r="G816" s="112" t="s">
        <v>98</v>
      </c>
      <c r="H816" s="113"/>
      <c r="I816" s="114"/>
      <c r="J816" s="112" t="s">
        <v>135</v>
      </c>
      <c r="K816" s="113"/>
      <c r="L816" s="113"/>
      <c r="M816" s="113"/>
      <c r="N816" s="113"/>
      <c r="O816" s="113"/>
      <c r="P816" s="113"/>
      <c r="Q816" s="113"/>
      <c r="R816" s="114"/>
    </row>
    <row r="817" spans="1:18" ht="22.5">
      <c r="A817" s="111"/>
      <c r="B817" s="111"/>
      <c r="C817" s="111"/>
      <c r="D817" s="29" t="s">
        <v>20</v>
      </c>
      <c r="E817" s="30" t="s">
        <v>21</v>
      </c>
      <c r="F817" s="30" t="s">
        <v>37</v>
      </c>
      <c r="G817" s="55" t="s">
        <v>22</v>
      </c>
      <c r="H817" s="55" t="s">
        <v>23</v>
      </c>
      <c r="I817" s="55" t="s">
        <v>24</v>
      </c>
      <c r="J817" s="55" t="s">
        <v>25</v>
      </c>
      <c r="K817" s="55" t="s">
        <v>26</v>
      </c>
      <c r="L817" s="55" t="s">
        <v>27</v>
      </c>
      <c r="M817" s="55" t="s">
        <v>28</v>
      </c>
      <c r="N817" s="55" t="s">
        <v>29</v>
      </c>
      <c r="O817" s="55" t="s">
        <v>30</v>
      </c>
      <c r="P817" s="55" t="s">
        <v>31</v>
      </c>
      <c r="Q817" s="55" t="s">
        <v>32</v>
      </c>
      <c r="R817" s="55" t="s">
        <v>33</v>
      </c>
    </row>
    <row r="818" spans="1:18" ht="21">
      <c r="A818" s="31">
        <v>5</v>
      </c>
      <c r="B818" s="32" t="s">
        <v>434</v>
      </c>
      <c r="C818" s="32" t="s">
        <v>422</v>
      </c>
      <c r="D818" s="35">
        <v>30000</v>
      </c>
      <c r="E818" s="31" t="s">
        <v>35</v>
      </c>
      <c r="F818" s="31" t="s">
        <v>54</v>
      </c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</row>
    <row r="819" spans="1:18" ht="21">
      <c r="A819" s="31"/>
      <c r="B819" s="84" t="s">
        <v>40</v>
      </c>
      <c r="C819" s="32" t="s">
        <v>423</v>
      </c>
      <c r="D819" s="35"/>
      <c r="E819" s="32"/>
      <c r="F819" s="31" t="s">
        <v>50</v>
      </c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</row>
    <row r="820" spans="1:18" ht="21">
      <c r="A820" s="31"/>
      <c r="B820" s="84" t="s">
        <v>347</v>
      </c>
      <c r="C820" s="32" t="s">
        <v>426</v>
      </c>
      <c r="D820" s="35"/>
      <c r="E820" s="32"/>
      <c r="F820" s="31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</row>
    <row r="821" spans="1:18" ht="21">
      <c r="A821" s="31"/>
      <c r="B821" s="84" t="s">
        <v>435</v>
      </c>
      <c r="C821" s="32"/>
      <c r="D821" s="35"/>
      <c r="E821" s="32"/>
      <c r="F821" s="31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</row>
    <row r="822" spans="1:18" ht="21">
      <c r="A822" s="31"/>
      <c r="B822" s="32"/>
      <c r="C822" s="32"/>
      <c r="D822" s="35"/>
      <c r="E822" s="31"/>
      <c r="F822" s="31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</row>
    <row r="823" spans="1:18" ht="21">
      <c r="A823" s="31">
        <v>6</v>
      </c>
      <c r="B823" s="32" t="s">
        <v>436</v>
      </c>
      <c r="C823" s="32" t="s">
        <v>422</v>
      </c>
      <c r="D823" s="35">
        <v>20000</v>
      </c>
      <c r="E823" s="31" t="s">
        <v>35</v>
      </c>
      <c r="F823" s="31" t="s">
        <v>54</v>
      </c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</row>
    <row r="824" spans="1:18" ht="21">
      <c r="A824" s="31"/>
      <c r="B824" s="84" t="s">
        <v>347</v>
      </c>
      <c r="C824" s="32" t="s">
        <v>423</v>
      </c>
      <c r="D824" s="35"/>
      <c r="E824" s="32"/>
      <c r="F824" s="31" t="s">
        <v>50</v>
      </c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</row>
    <row r="825" spans="1:18" ht="21">
      <c r="A825" s="31"/>
      <c r="B825" s="84" t="s">
        <v>437</v>
      </c>
      <c r="C825" s="32" t="s">
        <v>426</v>
      </c>
      <c r="D825" s="35"/>
      <c r="E825" s="32"/>
      <c r="F825" s="31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</row>
    <row r="826" spans="1:18" ht="21">
      <c r="A826" s="31"/>
      <c r="B826" s="32"/>
      <c r="C826" s="32"/>
      <c r="D826" s="35"/>
      <c r="E826" s="31"/>
      <c r="F826" s="31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</row>
    <row r="827" spans="1:18" ht="21">
      <c r="A827" s="31">
        <v>7</v>
      </c>
      <c r="B827" s="32" t="s">
        <v>438</v>
      </c>
      <c r="C827" s="32" t="s">
        <v>422</v>
      </c>
      <c r="D827" s="35">
        <v>110000</v>
      </c>
      <c r="E827" s="31" t="s">
        <v>35</v>
      </c>
      <c r="F827" s="31" t="s">
        <v>54</v>
      </c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</row>
    <row r="828" spans="1:18" ht="21">
      <c r="A828" s="31"/>
      <c r="B828" s="84" t="s">
        <v>439</v>
      </c>
      <c r="C828" s="32" t="s">
        <v>423</v>
      </c>
      <c r="D828" s="35"/>
      <c r="E828" s="32"/>
      <c r="F828" s="31" t="s">
        <v>50</v>
      </c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</row>
    <row r="829" spans="1:18" ht="21">
      <c r="A829" s="31"/>
      <c r="B829" s="84" t="s">
        <v>347</v>
      </c>
      <c r="C829" s="32" t="s">
        <v>426</v>
      </c>
      <c r="D829" s="35"/>
      <c r="E829" s="32"/>
      <c r="F829" s="31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</row>
    <row r="830" spans="1:18" ht="21">
      <c r="A830" s="31"/>
      <c r="B830" s="84" t="s">
        <v>440</v>
      </c>
      <c r="C830" s="32"/>
      <c r="D830" s="35"/>
      <c r="E830" s="32"/>
      <c r="F830" s="31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</row>
    <row r="831" spans="1:18" ht="21">
      <c r="A831" s="31"/>
      <c r="B831" s="32"/>
      <c r="C831" s="32"/>
      <c r="D831" s="35"/>
      <c r="E831" s="31"/>
      <c r="F831" s="31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</row>
    <row r="832" spans="1:18" ht="21">
      <c r="A832" s="31"/>
      <c r="B832" s="32"/>
      <c r="C832" s="32"/>
      <c r="D832" s="35"/>
      <c r="E832" s="31"/>
      <c r="F832" s="31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</row>
    <row r="833" spans="1:18" ht="21">
      <c r="A833" s="31"/>
      <c r="B833" s="84"/>
      <c r="C833" s="32"/>
      <c r="D833" s="35"/>
      <c r="E833" s="31"/>
      <c r="F833" s="31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</row>
    <row r="834" spans="1:18" ht="21">
      <c r="A834" s="31"/>
      <c r="B834" s="74"/>
      <c r="C834" s="32"/>
      <c r="D834" s="35"/>
      <c r="E834" s="32"/>
      <c r="F834" s="31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</row>
    <row r="835" spans="1:18" ht="21">
      <c r="A835" s="30"/>
      <c r="B835" s="71"/>
      <c r="C835" s="36"/>
      <c r="D835" s="29"/>
      <c r="E835" s="36"/>
      <c r="F835" s="30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</row>
    <row r="836" spans="1:18" ht="21">
      <c r="A836" s="37"/>
      <c r="B836" s="38"/>
      <c r="C836" s="38"/>
      <c r="D836" s="39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7">
        <v>36</v>
      </c>
    </row>
    <row r="837" spans="1:18" ht="21">
      <c r="A837" s="108" t="s">
        <v>134</v>
      </c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</row>
    <row r="838" spans="1:18" ht="21">
      <c r="A838" s="108" t="s">
        <v>44</v>
      </c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</row>
    <row r="839" spans="1:18" ht="21">
      <c r="A839" s="23" t="s">
        <v>136</v>
      </c>
      <c r="B839" s="23"/>
      <c r="C839" s="23"/>
      <c r="D839" s="23"/>
      <c r="E839" s="23"/>
      <c r="F839" s="23"/>
      <c r="G839" s="99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</row>
    <row r="840" spans="1:18" ht="21">
      <c r="A840" s="109" t="s">
        <v>441</v>
      </c>
      <c r="B840" s="109"/>
      <c r="C840" s="109"/>
      <c r="D840" s="109"/>
      <c r="E840" s="109"/>
      <c r="F840" s="109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</row>
    <row r="841" spans="1:18" ht="21">
      <c r="A841" s="23" t="s">
        <v>51</v>
      </c>
      <c r="B841" s="23"/>
      <c r="C841" s="23"/>
      <c r="D841" s="24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</row>
    <row r="842" spans="1:18" ht="21">
      <c r="A842" s="23"/>
      <c r="B842" s="23" t="s">
        <v>83</v>
      </c>
      <c r="C842" s="23"/>
      <c r="D842" s="24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</row>
    <row r="843" spans="1:18" ht="21">
      <c r="A843" s="110" t="s">
        <v>16</v>
      </c>
      <c r="B843" s="110" t="s">
        <v>17</v>
      </c>
      <c r="C843" s="110" t="s">
        <v>34</v>
      </c>
      <c r="D843" s="27" t="s">
        <v>18</v>
      </c>
      <c r="E843" s="28" t="s">
        <v>19</v>
      </c>
      <c r="F843" s="28" t="s">
        <v>36</v>
      </c>
      <c r="G843" s="112" t="s">
        <v>98</v>
      </c>
      <c r="H843" s="113"/>
      <c r="I843" s="114"/>
      <c r="J843" s="112" t="s">
        <v>135</v>
      </c>
      <c r="K843" s="113"/>
      <c r="L843" s="113"/>
      <c r="M843" s="113"/>
      <c r="N843" s="113"/>
      <c r="O843" s="113"/>
      <c r="P843" s="113"/>
      <c r="Q843" s="113"/>
      <c r="R843" s="114"/>
    </row>
    <row r="844" spans="1:18" ht="22.5">
      <c r="A844" s="111"/>
      <c r="B844" s="111"/>
      <c r="C844" s="111"/>
      <c r="D844" s="29" t="s">
        <v>20</v>
      </c>
      <c r="E844" s="30" t="s">
        <v>21</v>
      </c>
      <c r="F844" s="30" t="s">
        <v>37</v>
      </c>
      <c r="G844" s="55" t="s">
        <v>22</v>
      </c>
      <c r="H844" s="55" t="s">
        <v>23</v>
      </c>
      <c r="I844" s="55" t="s">
        <v>24</v>
      </c>
      <c r="J844" s="55" t="s">
        <v>25</v>
      </c>
      <c r="K844" s="55" t="s">
        <v>26</v>
      </c>
      <c r="L844" s="55" t="s">
        <v>27</v>
      </c>
      <c r="M844" s="55" t="s">
        <v>28</v>
      </c>
      <c r="N844" s="55" t="s">
        <v>29</v>
      </c>
      <c r="O844" s="55" t="s">
        <v>30</v>
      </c>
      <c r="P844" s="55" t="s">
        <v>31</v>
      </c>
      <c r="Q844" s="55" t="s">
        <v>32</v>
      </c>
      <c r="R844" s="55" t="s">
        <v>33</v>
      </c>
    </row>
    <row r="845" spans="1:18" ht="21">
      <c r="A845" s="31">
        <v>1</v>
      </c>
      <c r="B845" s="32" t="s">
        <v>442</v>
      </c>
      <c r="C845" s="32" t="s">
        <v>63</v>
      </c>
      <c r="D845" s="35">
        <v>170000</v>
      </c>
      <c r="E845" s="31" t="s">
        <v>35</v>
      </c>
      <c r="F845" s="31" t="s">
        <v>14</v>
      </c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</row>
    <row r="846" spans="1:18" ht="21">
      <c r="A846" s="31"/>
      <c r="B846" s="84" t="s">
        <v>443</v>
      </c>
      <c r="C846" s="32" t="s">
        <v>71</v>
      </c>
      <c r="D846" s="35"/>
      <c r="E846" s="31"/>
      <c r="F846" s="31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</row>
    <row r="847" spans="1:18" ht="21">
      <c r="A847" s="31"/>
      <c r="B847" s="84" t="s">
        <v>347</v>
      </c>
      <c r="C847" s="32" t="s">
        <v>73</v>
      </c>
      <c r="D847" s="35"/>
      <c r="E847" s="32"/>
      <c r="F847" s="31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</row>
    <row r="848" spans="1:18" ht="21">
      <c r="A848" s="31"/>
      <c r="B848" s="84" t="s">
        <v>444</v>
      </c>
      <c r="C848" s="32"/>
      <c r="D848" s="35"/>
      <c r="E848" s="32"/>
      <c r="F848" s="31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</row>
    <row r="849" spans="1:18" ht="21">
      <c r="A849" s="31"/>
      <c r="B849" s="93"/>
      <c r="C849" s="32"/>
      <c r="D849" s="35"/>
      <c r="E849" s="31"/>
      <c r="F849" s="31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</row>
    <row r="850" spans="1:18" ht="21">
      <c r="A850" s="31">
        <v>2</v>
      </c>
      <c r="B850" s="32" t="s">
        <v>445</v>
      </c>
      <c r="C850" s="32" t="s">
        <v>63</v>
      </c>
      <c r="D850" s="35">
        <v>10000</v>
      </c>
      <c r="E850" s="31" t="s">
        <v>35</v>
      </c>
      <c r="F850" s="31" t="s">
        <v>105</v>
      </c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</row>
    <row r="851" spans="1:18" ht="21">
      <c r="A851" s="31"/>
      <c r="B851" s="84" t="s">
        <v>446</v>
      </c>
      <c r="C851" s="32" t="s">
        <v>71</v>
      </c>
      <c r="D851" s="35"/>
      <c r="E851" s="31"/>
      <c r="F851" s="31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</row>
    <row r="852" spans="1:18" ht="21">
      <c r="A852" s="31"/>
      <c r="B852" s="84" t="s">
        <v>347</v>
      </c>
      <c r="C852" s="32" t="s">
        <v>73</v>
      </c>
      <c r="D852" s="35"/>
      <c r="E852" s="32"/>
      <c r="F852" s="31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</row>
    <row r="853" spans="1:18" ht="21">
      <c r="A853" s="31"/>
      <c r="B853" s="84" t="s">
        <v>447</v>
      </c>
      <c r="C853" s="32"/>
      <c r="D853" s="35"/>
      <c r="E853" s="32"/>
      <c r="F853" s="31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</row>
    <row r="854" spans="1:18" ht="21">
      <c r="A854" s="31"/>
      <c r="B854" s="93"/>
      <c r="C854" s="32"/>
      <c r="D854" s="35"/>
      <c r="E854" s="31"/>
      <c r="F854" s="31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</row>
    <row r="855" spans="1:18" ht="21">
      <c r="A855" s="31">
        <v>3</v>
      </c>
      <c r="B855" s="32" t="s">
        <v>448</v>
      </c>
      <c r="C855" s="32" t="s">
        <v>100</v>
      </c>
      <c r="D855" s="35">
        <v>25000</v>
      </c>
      <c r="E855" s="31" t="s">
        <v>102</v>
      </c>
      <c r="F855" s="31" t="s">
        <v>14</v>
      </c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</row>
    <row r="856" spans="1:18" ht="21">
      <c r="A856" s="31"/>
      <c r="B856" s="84" t="s">
        <v>449</v>
      </c>
      <c r="C856" s="32" t="s">
        <v>452</v>
      </c>
      <c r="D856" s="35"/>
      <c r="E856" s="31"/>
      <c r="F856" s="31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</row>
    <row r="857" spans="1:18" ht="21">
      <c r="A857" s="31"/>
      <c r="B857" s="84" t="s">
        <v>450</v>
      </c>
      <c r="C857" s="32" t="s">
        <v>101</v>
      </c>
      <c r="D857" s="35"/>
      <c r="E857" s="32"/>
      <c r="F857" s="31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</row>
    <row r="858" spans="1:18" ht="21">
      <c r="A858" s="31"/>
      <c r="B858" s="84" t="s">
        <v>347</v>
      </c>
      <c r="C858" s="32"/>
      <c r="D858" s="35"/>
      <c r="E858" s="32"/>
      <c r="F858" s="31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</row>
    <row r="859" spans="1:18" ht="21">
      <c r="A859" s="31"/>
      <c r="B859" s="84" t="s">
        <v>451</v>
      </c>
      <c r="C859" s="32"/>
      <c r="D859" s="35"/>
      <c r="E859" s="31"/>
      <c r="F859" s="31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</row>
    <row r="860" spans="1:18" ht="21">
      <c r="A860" s="31"/>
      <c r="B860" s="74"/>
      <c r="C860" s="32"/>
      <c r="D860" s="35"/>
      <c r="E860" s="32"/>
      <c r="F860" s="31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</row>
    <row r="861" spans="1:18" ht="21">
      <c r="A861" s="30"/>
      <c r="B861" s="95"/>
      <c r="C861" s="36"/>
      <c r="D861" s="29"/>
      <c r="E861" s="36"/>
      <c r="F861" s="30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</row>
    <row r="862" spans="1:18" ht="21">
      <c r="A862" s="37"/>
      <c r="B862" s="38"/>
      <c r="C862" s="38"/>
      <c r="D862" s="39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</row>
    <row r="863" spans="1:18" ht="21">
      <c r="A863" s="37"/>
      <c r="B863" s="38"/>
      <c r="C863" s="38"/>
      <c r="D863" s="39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7">
        <v>37</v>
      </c>
    </row>
    <row r="864" spans="1:18" ht="21">
      <c r="A864" s="108" t="s">
        <v>134</v>
      </c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</row>
    <row r="865" spans="1:18" ht="21">
      <c r="A865" s="108" t="s">
        <v>44</v>
      </c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</row>
    <row r="866" spans="1:18" ht="21">
      <c r="A866" s="23" t="s">
        <v>136</v>
      </c>
      <c r="B866" s="23"/>
      <c r="C866" s="23"/>
      <c r="D866" s="23"/>
      <c r="E866" s="23"/>
      <c r="F866" s="23"/>
      <c r="G866" s="99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</row>
    <row r="867" spans="1:18" ht="21">
      <c r="A867" s="109" t="s">
        <v>441</v>
      </c>
      <c r="B867" s="109"/>
      <c r="C867" s="109"/>
      <c r="D867" s="109"/>
      <c r="E867" s="109"/>
      <c r="F867" s="109"/>
      <c r="G867" s="99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</row>
    <row r="868" spans="1:18" ht="21">
      <c r="A868" s="23" t="s">
        <v>51</v>
      </c>
      <c r="B868" s="23"/>
      <c r="C868" s="23"/>
      <c r="D868" s="24"/>
      <c r="E868" s="99"/>
      <c r="F868" s="99"/>
      <c r="G868" s="99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</row>
    <row r="869" spans="1:18" ht="21">
      <c r="A869" s="23"/>
      <c r="B869" s="23" t="s">
        <v>83</v>
      </c>
      <c r="C869" s="23"/>
      <c r="D869" s="24"/>
      <c r="E869" s="99"/>
      <c r="F869" s="99"/>
      <c r="G869" s="99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</row>
    <row r="870" spans="1:18" ht="21">
      <c r="A870" s="110" t="s">
        <v>16</v>
      </c>
      <c r="B870" s="110" t="s">
        <v>17</v>
      </c>
      <c r="C870" s="110" t="s">
        <v>34</v>
      </c>
      <c r="D870" s="27" t="s">
        <v>18</v>
      </c>
      <c r="E870" s="28" t="s">
        <v>19</v>
      </c>
      <c r="F870" s="28" t="s">
        <v>36</v>
      </c>
      <c r="G870" s="112" t="s">
        <v>98</v>
      </c>
      <c r="H870" s="113"/>
      <c r="I870" s="114"/>
      <c r="J870" s="112" t="s">
        <v>135</v>
      </c>
      <c r="K870" s="113"/>
      <c r="L870" s="113"/>
      <c r="M870" s="113"/>
      <c r="N870" s="113"/>
      <c r="O870" s="113"/>
      <c r="P870" s="113"/>
      <c r="Q870" s="113"/>
      <c r="R870" s="114"/>
    </row>
    <row r="871" spans="1:18" ht="22.5">
      <c r="A871" s="111"/>
      <c r="B871" s="111"/>
      <c r="C871" s="111"/>
      <c r="D871" s="29" t="s">
        <v>20</v>
      </c>
      <c r="E871" s="30" t="s">
        <v>21</v>
      </c>
      <c r="F871" s="30" t="s">
        <v>37</v>
      </c>
      <c r="G871" s="55" t="s">
        <v>22</v>
      </c>
      <c r="H871" s="55" t="s">
        <v>23</v>
      </c>
      <c r="I871" s="55" t="s">
        <v>24</v>
      </c>
      <c r="J871" s="55" t="s">
        <v>25</v>
      </c>
      <c r="K871" s="55" t="s">
        <v>26</v>
      </c>
      <c r="L871" s="55" t="s">
        <v>27</v>
      </c>
      <c r="M871" s="55" t="s">
        <v>28</v>
      </c>
      <c r="N871" s="55" t="s">
        <v>29</v>
      </c>
      <c r="O871" s="55" t="s">
        <v>30</v>
      </c>
      <c r="P871" s="55" t="s">
        <v>31</v>
      </c>
      <c r="Q871" s="55" t="s">
        <v>32</v>
      </c>
      <c r="R871" s="55" t="s">
        <v>33</v>
      </c>
    </row>
    <row r="872" spans="1:18" ht="21">
      <c r="A872" s="31">
        <v>4</v>
      </c>
      <c r="B872" s="75" t="s">
        <v>457</v>
      </c>
      <c r="C872" s="75" t="s">
        <v>489</v>
      </c>
      <c r="D872" s="35">
        <v>2500</v>
      </c>
      <c r="E872" s="31" t="s">
        <v>35</v>
      </c>
      <c r="F872" s="31" t="s">
        <v>14</v>
      </c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</row>
    <row r="873" spans="1:18" ht="21">
      <c r="A873" s="31"/>
      <c r="B873" s="75" t="s">
        <v>458</v>
      </c>
      <c r="C873" s="32"/>
      <c r="D873" s="35"/>
      <c r="E873" s="32"/>
      <c r="F873" s="31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</row>
    <row r="874" spans="1:18" ht="21">
      <c r="A874" s="31"/>
      <c r="B874" s="84" t="s">
        <v>347</v>
      </c>
      <c r="C874" s="32"/>
      <c r="D874" s="35"/>
      <c r="E874" s="32"/>
      <c r="F874" s="31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</row>
    <row r="875" spans="1:18" ht="21">
      <c r="A875" s="31"/>
      <c r="B875" s="84" t="s">
        <v>453</v>
      </c>
      <c r="C875" s="32"/>
      <c r="D875" s="35"/>
      <c r="E875" s="32"/>
      <c r="F875" s="31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</row>
    <row r="876" spans="1:18" ht="21">
      <c r="A876" s="31"/>
      <c r="B876" s="84"/>
      <c r="C876" s="32"/>
      <c r="D876" s="35"/>
      <c r="E876" s="31"/>
      <c r="F876" s="31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</row>
    <row r="877" spans="1:18" ht="21">
      <c r="A877" s="31">
        <v>5</v>
      </c>
      <c r="B877" s="32" t="s">
        <v>59</v>
      </c>
      <c r="C877" s="32" t="s">
        <v>63</v>
      </c>
      <c r="D877" s="35">
        <v>10000</v>
      </c>
      <c r="E877" s="31" t="s">
        <v>35</v>
      </c>
      <c r="F877" s="31" t="s">
        <v>14</v>
      </c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</row>
    <row r="878" spans="1:18" ht="21">
      <c r="A878" s="31"/>
      <c r="B878" s="84" t="s">
        <v>347</v>
      </c>
      <c r="C878" s="32" t="s">
        <v>455</v>
      </c>
      <c r="D878" s="35"/>
      <c r="E878" s="31"/>
      <c r="F878" s="31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</row>
    <row r="879" spans="1:18" ht="21">
      <c r="A879" s="31"/>
      <c r="B879" s="84" t="s">
        <v>454</v>
      </c>
      <c r="C879" s="32"/>
      <c r="D879" s="35"/>
      <c r="E879" s="32"/>
      <c r="F879" s="31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</row>
    <row r="880" spans="1:18" ht="21">
      <c r="A880" s="31"/>
      <c r="B880" s="84"/>
      <c r="C880" s="32"/>
      <c r="D880" s="35"/>
      <c r="E880" s="32"/>
      <c r="F880" s="31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</row>
    <row r="881" spans="1:18" ht="21">
      <c r="A881" s="31">
        <v>6</v>
      </c>
      <c r="B881" s="84" t="s">
        <v>84</v>
      </c>
      <c r="C881" s="32" t="s">
        <v>63</v>
      </c>
      <c r="D881" s="35">
        <v>300000</v>
      </c>
      <c r="E881" s="31" t="s">
        <v>35</v>
      </c>
      <c r="F881" s="31" t="s">
        <v>14</v>
      </c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</row>
    <row r="882" spans="1:18" ht="21">
      <c r="A882" s="31"/>
      <c r="B882" s="32" t="s">
        <v>1</v>
      </c>
      <c r="C882" s="32" t="s">
        <v>109</v>
      </c>
      <c r="D882" s="35"/>
      <c r="E882" s="31"/>
      <c r="F882" s="31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</row>
    <row r="883" spans="1:18" ht="21">
      <c r="A883" s="31"/>
      <c r="B883" s="84" t="s">
        <v>347</v>
      </c>
      <c r="C883" s="32"/>
      <c r="D883" s="35"/>
      <c r="E883" s="31"/>
      <c r="F883" s="31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</row>
    <row r="884" spans="1:18" ht="21">
      <c r="A884" s="31"/>
      <c r="B884" s="84" t="s">
        <v>456</v>
      </c>
      <c r="C884" s="32"/>
      <c r="D884" s="35"/>
      <c r="E884" s="32"/>
      <c r="F884" s="31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</row>
    <row r="885" spans="1:18" ht="21">
      <c r="A885" s="31"/>
      <c r="B885" s="84"/>
      <c r="C885" s="32"/>
      <c r="D885" s="35"/>
      <c r="E885" s="32"/>
      <c r="F885" s="31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</row>
    <row r="886" spans="1:18" ht="21">
      <c r="A886" s="31">
        <v>7</v>
      </c>
      <c r="B886" s="84" t="s">
        <v>459</v>
      </c>
      <c r="C886" s="88" t="s">
        <v>461</v>
      </c>
      <c r="D886" s="35">
        <v>65000</v>
      </c>
      <c r="E886" s="31" t="s">
        <v>35</v>
      </c>
      <c r="F886" s="31" t="s">
        <v>14</v>
      </c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</row>
    <row r="887" spans="1:18" ht="21">
      <c r="A887" s="31"/>
      <c r="B887" s="84" t="s">
        <v>460</v>
      </c>
      <c r="C887" s="32" t="s">
        <v>462</v>
      </c>
      <c r="D887" s="35"/>
      <c r="E887" s="32"/>
      <c r="F887" s="31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</row>
    <row r="888" spans="1:18" ht="21">
      <c r="A888" s="31"/>
      <c r="B888" s="84" t="s">
        <v>347</v>
      </c>
      <c r="C888" s="32" t="s">
        <v>463</v>
      </c>
      <c r="D888" s="35"/>
      <c r="E888" s="32"/>
      <c r="F888" s="31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</row>
    <row r="889" spans="1:18" ht="21">
      <c r="A889" s="30"/>
      <c r="B889" s="95" t="s">
        <v>467</v>
      </c>
      <c r="C889" s="36" t="s">
        <v>464</v>
      </c>
      <c r="D889" s="29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</row>
    <row r="890" spans="1:18" ht="21">
      <c r="A890" s="37"/>
      <c r="B890" s="38"/>
      <c r="C890" s="38"/>
      <c r="D890" s="39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7">
        <v>38</v>
      </c>
    </row>
    <row r="891" spans="1:18" ht="21">
      <c r="A891" s="108" t="s">
        <v>134</v>
      </c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</row>
    <row r="892" spans="1:18" ht="21">
      <c r="A892" s="108" t="s">
        <v>44</v>
      </c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</row>
    <row r="893" spans="1:18" ht="21">
      <c r="A893" s="23" t="s">
        <v>136</v>
      </c>
      <c r="B893" s="23"/>
      <c r="C893" s="23"/>
      <c r="D893" s="23"/>
      <c r="E893" s="23"/>
      <c r="F893" s="23"/>
      <c r="G893" s="100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</row>
    <row r="894" spans="1:18" ht="21">
      <c r="A894" s="109" t="s">
        <v>441</v>
      </c>
      <c r="B894" s="109"/>
      <c r="C894" s="109"/>
      <c r="D894" s="109"/>
      <c r="E894" s="109"/>
      <c r="F894" s="109"/>
      <c r="G894" s="100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</row>
    <row r="895" spans="1:18" ht="21">
      <c r="A895" s="23" t="s">
        <v>51</v>
      </c>
      <c r="B895" s="23"/>
      <c r="C895" s="23"/>
      <c r="D895" s="24"/>
      <c r="E895" s="100"/>
      <c r="F895" s="100"/>
      <c r="G895" s="100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</row>
    <row r="896" spans="1:18" ht="21">
      <c r="A896" s="23"/>
      <c r="B896" s="23" t="s">
        <v>83</v>
      </c>
      <c r="C896" s="23"/>
      <c r="D896" s="24"/>
      <c r="E896" s="100"/>
      <c r="F896" s="100"/>
      <c r="G896" s="100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</row>
    <row r="897" spans="1:18" ht="21">
      <c r="A897" s="110" t="s">
        <v>16</v>
      </c>
      <c r="B897" s="110" t="s">
        <v>17</v>
      </c>
      <c r="C897" s="110" t="s">
        <v>34</v>
      </c>
      <c r="D897" s="27" t="s">
        <v>18</v>
      </c>
      <c r="E897" s="28" t="s">
        <v>19</v>
      </c>
      <c r="F897" s="28" t="s">
        <v>36</v>
      </c>
      <c r="G897" s="112" t="s">
        <v>98</v>
      </c>
      <c r="H897" s="113"/>
      <c r="I897" s="114"/>
      <c r="J897" s="112" t="s">
        <v>135</v>
      </c>
      <c r="K897" s="113"/>
      <c r="L897" s="113"/>
      <c r="M897" s="113"/>
      <c r="N897" s="113"/>
      <c r="O897" s="113"/>
      <c r="P897" s="113"/>
      <c r="Q897" s="113"/>
      <c r="R897" s="114"/>
    </row>
    <row r="898" spans="1:18" ht="22.5">
      <c r="A898" s="111"/>
      <c r="B898" s="111"/>
      <c r="C898" s="111"/>
      <c r="D898" s="29" t="s">
        <v>20</v>
      </c>
      <c r="E898" s="30" t="s">
        <v>21</v>
      </c>
      <c r="F898" s="30" t="s">
        <v>37</v>
      </c>
      <c r="G898" s="55" t="s">
        <v>22</v>
      </c>
      <c r="H898" s="55" t="s">
        <v>23</v>
      </c>
      <c r="I898" s="55" t="s">
        <v>24</v>
      </c>
      <c r="J898" s="55" t="s">
        <v>25</v>
      </c>
      <c r="K898" s="55" t="s">
        <v>26</v>
      </c>
      <c r="L898" s="55" t="s">
        <v>27</v>
      </c>
      <c r="M898" s="55" t="s">
        <v>28</v>
      </c>
      <c r="N898" s="55" t="s">
        <v>29</v>
      </c>
      <c r="O898" s="55" t="s">
        <v>30</v>
      </c>
      <c r="P898" s="55" t="s">
        <v>31</v>
      </c>
      <c r="Q898" s="55" t="s">
        <v>32</v>
      </c>
      <c r="R898" s="55" t="s">
        <v>33</v>
      </c>
    </row>
    <row r="899" spans="1:18" ht="21">
      <c r="A899" s="31"/>
      <c r="B899" s="32"/>
      <c r="C899" s="32" t="s">
        <v>465</v>
      </c>
      <c r="D899" s="35"/>
      <c r="E899" s="31"/>
      <c r="F899" s="31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</row>
    <row r="900" spans="1:18" ht="21">
      <c r="A900" s="31"/>
      <c r="B900" s="84"/>
      <c r="C900" s="32" t="s">
        <v>466</v>
      </c>
      <c r="D900" s="35"/>
      <c r="E900" s="32"/>
      <c r="F900" s="31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</row>
    <row r="901" spans="1:18" ht="21">
      <c r="A901" s="31"/>
      <c r="B901" s="84"/>
      <c r="C901" s="32"/>
      <c r="D901" s="35"/>
      <c r="E901" s="32"/>
      <c r="F901" s="31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</row>
    <row r="902" spans="1:18" ht="21">
      <c r="A902" s="31">
        <v>8</v>
      </c>
      <c r="B902" s="84" t="s">
        <v>459</v>
      </c>
      <c r="C902" s="88" t="s">
        <v>461</v>
      </c>
      <c r="D902" s="35">
        <v>65000</v>
      </c>
      <c r="E902" s="31" t="s">
        <v>35</v>
      </c>
      <c r="F902" s="31" t="s">
        <v>14</v>
      </c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</row>
    <row r="903" spans="1:18" ht="21">
      <c r="A903" s="31"/>
      <c r="B903" s="84" t="s">
        <v>607</v>
      </c>
      <c r="C903" s="32" t="s">
        <v>462</v>
      </c>
      <c r="D903" s="35"/>
      <c r="E903" s="32"/>
      <c r="F903" s="31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</row>
    <row r="904" spans="1:18" ht="21">
      <c r="A904" s="31"/>
      <c r="B904" s="84" t="s">
        <v>347</v>
      </c>
      <c r="C904" s="32" t="s">
        <v>463</v>
      </c>
      <c r="D904" s="35"/>
      <c r="E904" s="32"/>
      <c r="F904" s="31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</row>
    <row r="905" spans="1:18" ht="21">
      <c r="A905" s="31"/>
      <c r="B905" s="84" t="s">
        <v>468</v>
      </c>
      <c r="C905" s="32" t="s">
        <v>464</v>
      </c>
      <c r="D905" s="35"/>
      <c r="E905" s="32"/>
      <c r="F905" s="31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</row>
    <row r="906" spans="1:18" ht="21">
      <c r="A906" s="31"/>
      <c r="B906" s="32"/>
      <c r="C906" s="32" t="s">
        <v>469</v>
      </c>
      <c r="D906" s="35"/>
      <c r="E906" s="32"/>
      <c r="F906" s="31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</row>
    <row r="907" spans="1:18" ht="21">
      <c r="A907" s="31"/>
      <c r="B907" s="32"/>
      <c r="C907" s="32" t="s">
        <v>466</v>
      </c>
      <c r="D907" s="35"/>
      <c r="E907" s="31"/>
      <c r="F907" s="31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</row>
    <row r="908" spans="1:18" ht="21">
      <c r="A908" s="31"/>
      <c r="B908" s="84"/>
      <c r="C908" s="32"/>
      <c r="D908" s="35"/>
      <c r="E908" s="32"/>
      <c r="F908" s="31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</row>
    <row r="909" spans="1:18" ht="21">
      <c r="A909" s="31">
        <v>9</v>
      </c>
      <c r="B909" s="84" t="s">
        <v>470</v>
      </c>
      <c r="C909" s="32" t="s">
        <v>63</v>
      </c>
      <c r="D909" s="35">
        <v>2000</v>
      </c>
      <c r="E909" s="31" t="s">
        <v>35</v>
      </c>
      <c r="F909" s="31" t="s">
        <v>14</v>
      </c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</row>
    <row r="910" spans="1:18" ht="21">
      <c r="A910" s="31"/>
      <c r="B910" s="84" t="s">
        <v>347</v>
      </c>
      <c r="C910" s="32" t="s">
        <v>455</v>
      </c>
      <c r="D910" s="35"/>
      <c r="E910" s="31"/>
      <c r="F910" s="31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</row>
    <row r="911" spans="1:18" ht="21">
      <c r="A911" s="31"/>
      <c r="B911" s="84" t="s">
        <v>471</v>
      </c>
      <c r="C911" s="32"/>
      <c r="D911" s="35"/>
      <c r="E911" s="31"/>
      <c r="F911" s="31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</row>
    <row r="912" spans="1:18" ht="21">
      <c r="A912" s="31"/>
      <c r="B912" s="32"/>
      <c r="C912" s="32"/>
      <c r="D912" s="35"/>
      <c r="E912" s="32"/>
      <c r="F912" s="31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</row>
    <row r="913" spans="1:18" ht="21">
      <c r="A913" s="31">
        <v>10</v>
      </c>
      <c r="B913" s="84" t="s">
        <v>85</v>
      </c>
      <c r="C913" s="32" t="s">
        <v>63</v>
      </c>
      <c r="D913" s="35">
        <v>15000</v>
      </c>
      <c r="E913" s="31" t="s">
        <v>35</v>
      </c>
      <c r="F913" s="31" t="s">
        <v>14</v>
      </c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</row>
    <row r="914" spans="1:18" ht="21">
      <c r="A914" s="31"/>
      <c r="B914" s="84" t="s">
        <v>347</v>
      </c>
      <c r="C914" s="32" t="s">
        <v>455</v>
      </c>
      <c r="D914" s="35"/>
      <c r="E914" s="31"/>
      <c r="F914" s="31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</row>
    <row r="915" spans="1:18" ht="21">
      <c r="A915" s="31"/>
      <c r="B915" s="84" t="s">
        <v>472</v>
      </c>
      <c r="C915" s="32"/>
      <c r="D915" s="35"/>
      <c r="E915" s="31"/>
      <c r="F915" s="31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</row>
    <row r="916" spans="1:18" ht="21">
      <c r="A916" s="30"/>
      <c r="B916" s="36"/>
      <c r="C916" s="36"/>
      <c r="D916" s="29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</row>
    <row r="917" spans="1:18" ht="21">
      <c r="A917" s="37"/>
      <c r="B917" s="38"/>
      <c r="C917" s="38"/>
      <c r="D917" s="39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7">
        <v>39</v>
      </c>
    </row>
    <row r="918" spans="1:18" ht="21">
      <c r="A918" s="108" t="s">
        <v>134</v>
      </c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</row>
    <row r="919" spans="1:18" ht="21">
      <c r="A919" s="108" t="s">
        <v>44</v>
      </c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</row>
    <row r="920" spans="1:18" ht="21">
      <c r="A920" s="23" t="s">
        <v>136</v>
      </c>
      <c r="B920" s="23"/>
      <c r="C920" s="23"/>
      <c r="D920" s="23"/>
      <c r="E920" s="23"/>
      <c r="F920" s="23"/>
      <c r="G920" s="10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</row>
    <row r="921" spans="1:18" ht="21">
      <c r="A921" s="109" t="s">
        <v>441</v>
      </c>
      <c r="B921" s="109"/>
      <c r="C921" s="109"/>
      <c r="D921" s="109"/>
      <c r="E921" s="109"/>
      <c r="F921" s="109"/>
      <c r="G921" s="10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</row>
    <row r="922" spans="1:18" ht="21">
      <c r="A922" s="23" t="s">
        <v>51</v>
      </c>
      <c r="B922" s="23"/>
      <c r="C922" s="23"/>
      <c r="D922" s="24"/>
      <c r="E922" s="100"/>
      <c r="F922" s="100"/>
      <c r="G922" s="10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</row>
    <row r="923" spans="1:18" ht="21">
      <c r="A923" s="23"/>
      <c r="B923" s="23" t="s">
        <v>83</v>
      </c>
      <c r="C923" s="23"/>
      <c r="D923" s="24"/>
      <c r="E923" s="100"/>
      <c r="F923" s="100"/>
      <c r="G923" s="10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</row>
    <row r="924" spans="1:18" ht="21">
      <c r="A924" s="110" t="s">
        <v>16</v>
      </c>
      <c r="B924" s="110" t="s">
        <v>17</v>
      </c>
      <c r="C924" s="110" t="s">
        <v>34</v>
      </c>
      <c r="D924" s="27" t="s">
        <v>18</v>
      </c>
      <c r="E924" s="28" t="s">
        <v>19</v>
      </c>
      <c r="F924" s="28" t="s">
        <v>36</v>
      </c>
      <c r="G924" s="112" t="s">
        <v>98</v>
      </c>
      <c r="H924" s="113"/>
      <c r="I924" s="114"/>
      <c r="J924" s="112" t="s">
        <v>135</v>
      </c>
      <c r="K924" s="113"/>
      <c r="L924" s="113"/>
      <c r="M924" s="113"/>
      <c r="N924" s="113"/>
      <c r="O924" s="113"/>
      <c r="P924" s="113"/>
      <c r="Q924" s="113"/>
      <c r="R924" s="114"/>
    </row>
    <row r="925" spans="1:18" ht="22.5">
      <c r="A925" s="111"/>
      <c r="B925" s="111"/>
      <c r="C925" s="111"/>
      <c r="D925" s="29" t="s">
        <v>20</v>
      </c>
      <c r="E925" s="30" t="s">
        <v>21</v>
      </c>
      <c r="F925" s="30" t="s">
        <v>37</v>
      </c>
      <c r="G925" s="55" t="s">
        <v>22</v>
      </c>
      <c r="H925" s="55" t="s">
        <v>23</v>
      </c>
      <c r="I925" s="55" t="s">
        <v>24</v>
      </c>
      <c r="J925" s="55" t="s">
        <v>25</v>
      </c>
      <c r="K925" s="55" t="s">
        <v>26</v>
      </c>
      <c r="L925" s="55" t="s">
        <v>27</v>
      </c>
      <c r="M925" s="55" t="s">
        <v>28</v>
      </c>
      <c r="N925" s="55" t="s">
        <v>29</v>
      </c>
      <c r="O925" s="55" t="s">
        <v>30</v>
      </c>
      <c r="P925" s="55" t="s">
        <v>31</v>
      </c>
      <c r="Q925" s="55" t="s">
        <v>32</v>
      </c>
      <c r="R925" s="55" t="s">
        <v>33</v>
      </c>
    </row>
    <row r="926" spans="1:18" ht="21">
      <c r="A926" s="31">
        <v>11</v>
      </c>
      <c r="B926" s="32" t="s">
        <v>60</v>
      </c>
      <c r="C926" s="32" t="s">
        <v>63</v>
      </c>
      <c r="D926" s="35">
        <v>5000</v>
      </c>
      <c r="E926" s="31" t="s">
        <v>35</v>
      </c>
      <c r="F926" s="31" t="s">
        <v>14</v>
      </c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</row>
    <row r="927" spans="1:18" ht="21">
      <c r="A927" s="31"/>
      <c r="B927" s="84" t="s">
        <v>347</v>
      </c>
      <c r="C927" s="32" t="s">
        <v>455</v>
      </c>
      <c r="D927" s="35"/>
      <c r="E927" s="31"/>
      <c r="F927" s="31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</row>
    <row r="928" spans="1:18" ht="21">
      <c r="A928" s="31"/>
      <c r="B928" s="84" t="s">
        <v>473</v>
      </c>
      <c r="C928" s="32"/>
      <c r="D928" s="35"/>
      <c r="E928" s="31"/>
      <c r="F928" s="31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</row>
    <row r="929" spans="1:18" ht="21">
      <c r="A929" s="31"/>
      <c r="B929" s="32"/>
      <c r="C929" s="32"/>
      <c r="D929" s="35"/>
      <c r="E929" s="31"/>
      <c r="F929" s="31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</row>
    <row r="930" spans="1:18" ht="21">
      <c r="A930" s="31">
        <v>12</v>
      </c>
      <c r="B930" s="32" t="s">
        <v>103</v>
      </c>
      <c r="C930" s="32" t="s">
        <v>475</v>
      </c>
      <c r="D930" s="35">
        <v>500000</v>
      </c>
      <c r="E930" s="31" t="s">
        <v>35</v>
      </c>
      <c r="F930" s="31" t="s">
        <v>105</v>
      </c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</row>
    <row r="931" spans="1:18" ht="21">
      <c r="A931" s="31"/>
      <c r="B931" s="32" t="s">
        <v>474</v>
      </c>
      <c r="C931" s="32" t="s">
        <v>476</v>
      </c>
      <c r="D931" s="35"/>
      <c r="E931" s="31"/>
      <c r="F931" s="31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</row>
    <row r="932" spans="1:18" ht="21">
      <c r="A932" s="31"/>
      <c r="B932" s="32" t="s">
        <v>104</v>
      </c>
      <c r="C932" s="32" t="s">
        <v>477</v>
      </c>
      <c r="D932" s="35"/>
      <c r="E932" s="32"/>
      <c r="F932" s="31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</row>
    <row r="933" spans="1:18" ht="21">
      <c r="A933" s="31"/>
      <c r="B933" s="84" t="s">
        <v>347</v>
      </c>
      <c r="C933" s="32" t="s">
        <v>478</v>
      </c>
      <c r="D933" s="35"/>
      <c r="E933" s="31"/>
      <c r="F933" s="31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</row>
    <row r="934" spans="1:18" ht="21">
      <c r="A934" s="31"/>
      <c r="B934" s="84" t="s">
        <v>483</v>
      </c>
      <c r="C934" s="32" t="s">
        <v>479</v>
      </c>
      <c r="D934" s="35"/>
      <c r="E934" s="32"/>
      <c r="F934" s="31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</row>
    <row r="935" spans="1:18" ht="21">
      <c r="A935" s="31"/>
      <c r="B935" s="32"/>
      <c r="C935" s="32" t="s">
        <v>126</v>
      </c>
      <c r="D935" s="35"/>
      <c r="E935" s="31"/>
      <c r="F935" s="31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</row>
    <row r="936" spans="1:18" ht="21">
      <c r="A936" s="31"/>
      <c r="B936" s="74"/>
      <c r="C936" s="32"/>
      <c r="D936" s="35"/>
      <c r="E936" s="32"/>
      <c r="F936" s="31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</row>
    <row r="937" spans="1:18" ht="21">
      <c r="A937" s="31"/>
      <c r="B937" s="75"/>
      <c r="C937" s="32"/>
      <c r="D937" s="35"/>
      <c r="E937" s="32"/>
      <c r="F937" s="31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</row>
    <row r="938" spans="1:18" ht="21">
      <c r="A938" s="31"/>
      <c r="B938" s="75"/>
      <c r="C938" s="32"/>
      <c r="D938" s="35"/>
      <c r="E938" s="31"/>
      <c r="F938" s="31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</row>
    <row r="939" spans="1:18" ht="21">
      <c r="A939" s="31"/>
      <c r="B939" s="32"/>
      <c r="C939" s="32"/>
      <c r="D939" s="35"/>
      <c r="E939" s="31"/>
      <c r="F939" s="31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</row>
    <row r="940" spans="1:18" ht="21">
      <c r="A940" s="31"/>
      <c r="B940" s="32"/>
      <c r="C940" s="32"/>
      <c r="D940" s="35"/>
      <c r="E940" s="32"/>
      <c r="F940" s="31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</row>
    <row r="941" spans="1:18" ht="21">
      <c r="A941" s="31"/>
      <c r="B941" s="93"/>
      <c r="C941" s="32"/>
      <c r="D941" s="35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</row>
    <row r="942" spans="1:18" ht="21">
      <c r="A942" s="31"/>
      <c r="B942" s="93"/>
      <c r="C942" s="32"/>
      <c r="D942" s="35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</row>
    <row r="943" spans="1:18" ht="21">
      <c r="A943" s="30"/>
      <c r="B943" s="71"/>
      <c r="C943" s="36"/>
      <c r="D943" s="29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</row>
    <row r="944" spans="1:18" ht="21">
      <c r="A944" s="37"/>
      <c r="B944" s="38"/>
      <c r="C944" s="38"/>
      <c r="D944" s="39"/>
      <c r="E944" s="37"/>
      <c r="F944" s="37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7">
        <v>40</v>
      </c>
    </row>
    <row r="945" spans="1:18" ht="21">
      <c r="A945" s="108" t="s">
        <v>134</v>
      </c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</row>
    <row r="946" spans="1:18" ht="21">
      <c r="A946" s="108" t="s">
        <v>44</v>
      </c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</row>
    <row r="947" spans="1:18" ht="21">
      <c r="A947" s="23" t="s">
        <v>136</v>
      </c>
      <c r="B947" s="23"/>
      <c r="C947" s="23"/>
      <c r="D947" s="23"/>
      <c r="E947" s="23"/>
      <c r="F947" s="23"/>
      <c r="G947" s="10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</row>
    <row r="948" spans="1:18" ht="21">
      <c r="A948" s="109" t="s">
        <v>441</v>
      </c>
      <c r="B948" s="109"/>
      <c r="C948" s="109"/>
      <c r="D948" s="109"/>
      <c r="E948" s="109"/>
      <c r="F948" s="109"/>
      <c r="G948" s="10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</row>
    <row r="949" spans="1:18" ht="21">
      <c r="A949" s="23" t="s">
        <v>51</v>
      </c>
      <c r="B949" s="23"/>
      <c r="C949" s="23"/>
      <c r="D949" s="24"/>
      <c r="E949" s="100"/>
      <c r="F949" s="100"/>
      <c r="G949" s="10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</row>
    <row r="950" spans="1:18" ht="21">
      <c r="A950" s="23"/>
      <c r="B950" s="23" t="s">
        <v>480</v>
      </c>
      <c r="C950" s="23"/>
      <c r="D950" s="24"/>
      <c r="E950" s="100"/>
      <c r="F950" s="100"/>
      <c r="G950" s="10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</row>
    <row r="951" spans="1:18" ht="21">
      <c r="A951" s="110" t="s">
        <v>16</v>
      </c>
      <c r="B951" s="110" t="s">
        <v>17</v>
      </c>
      <c r="C951" s="110" t="s">
        <v>34</v>
      </c>
      <c r="D951" s="27" t="s">
        <v>18</v>
      </c>
      <c r="E951" s="28" t="s">
        <v>19</v>
      </c>
      <c r="F951" s="28" t="s">
        <v>36</v>
      </c>
      <c r="G951" s="112" t="s">
        <v>98</v>
      </c>
      <c r="H951" s="113"/>
      <c r="I951" s="114"/>
      <c r="J951" s="112" t="s">
        <v>135</v>
      </c>
      <c r="K951" s="113"/>
      <c r="L951" s="113"/>
      <c r="M951" s="113"/>
      <c r="N951" s="113"/>
      <c r="O951" s="113"/>
      <c r="P951" s="113"/>
      <c r="Q951" s="113"/>
      <c r="R951" s="114"/>
    </row>
    <row r="952" spans="1:18" ht="22.5">
      <c r="A952" s="111"/>
      <c r="B952" s="111"/>
      <c r="C952" s="111"/>
      <c r="D952" s="29" t="s">
        <v>20</v>
      </c>
      <c r="E952" s="30" t="s">
        <v>21</v>
      </c>
      <c r="F952" s="30" t="s">
        <v>37</v>
      </c>
      <c r="G952" s="55" t="s">
        <v>22</v>
      </c>
      <c r="H952" s="55" t="s">
        <v>23</v>
      </c>
      <c r="I952" s="55" t="s">
        <v>24</v>
      </c>
      <c r="J952" s="55" t="s">
        <v>25</v>
      </c>
      <c r="K952" s="55" t="s">
        <v>26</v>
      </c>
      <c r="L952" s="55" t="s">
        <v>27</v>
      </c>
      <c r="M952" s="55" t="s">
        <v>28</v>
      </c>
      <c r="N952" s="55" t="s">
        <v>29</v>
      </c>
      <c r="O952" s="55" t="s">
        <v>30</v>
      </c>
      <c r="P952" s="55" t="s">
        <v>31</v>
      </c>
      <c r="Q952" s="55" t="s">
        <v>32</v>
      </c>
      <c r="R952" s="55" t="s">
        <v>33</v>
      </c>
    </row>
    <row r="953" spans="1:18" ht="21">
      <c r="A953" s="31">
        <v>1</v>
      </c>
      <c r="B953" s="32" t="s">
        <v>481</v>
      </c>
      <c r="C953" s="32" t="s">
        <v>63</v>
      </c>
      <c r="D953" s="35">
        <v>35000</v>
      </c>
      <c r="E953" s="31" t="s">
        <v>35</v>
      </c>
      <c r="F953" s="31" t="s">
        <v>482</v>
      </c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</row>
    <row r="954" spans="1:18" ht="21">
      <c r="A954" s="31"/>
      <c r="B954" s="84" t="s">
        <v>347</v>
      </c>
      <c r="C954" s="32" t="s">
        <v>64</v>
      </c>
      <c r="D954" s="35"/>
      <c r="E954" s="31"/>
      <c r="F954" s="31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</row>
    <row r="955" spans="1:18" ht="21">
      <c r="A955" s="31"/>
      <c r="B955" s="84" t="s">
        <v>483</v>
      </c>
      <c r="C955" s="32" t="s">
        <v>65</v>
      </c>
      <c r="D955" s="35"/>
      <c r="E955" s="32"/>
      <c r="F955" s="31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</row>
    <row r="956" spans="1:18" ht="21">
      <c r="A956" s="31"/>
      <c r="B956" s="93"/>
      <c r="C956" s="32"/>
      <c r="D956" s="35"/>
      <c r="E956" s="31"/>
      <c r="F956" s="31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</row>
    <row r="957" spans="1:18" ht="21">
      <c r="A957" s="31">
        <v>2</v>
      </c>
      <c r="B957" s="32" t="s">
        <v>484</v>
      </c>
      <c r="C957" s="32"/>
      <c r="D957" s="35"/>
      <c r="E957" s="31"/>
      <c r="F957" s="31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</row>
    <row r="958" spans="1:18" ht="21">
      <c r="A958" s="31"/>
      <c r="B958" s="84" t="s">
        <v>485</v>
      </c>
      <c r="C958" s="32" t="s">
        <v>63</v>
      </c>
      <c r="D958" s="35">
        <v>20000</v>
      </c>
      <c r="E958" s="31" t="s">
        <v>35</v>
      </c>
      <c r="F958" s="31" t="s">
        <v>482</v>
      </c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</row>
    <row r="959" spans="1:18" ht="21">
      <c r="A959" s="31"/>
      <c r="B959" s="84" t="s">
        <v>347</v>
      </c>
      <c r="C959" s="32" t="s">
        <v>64</v>
      </c>
      <c r="D959" s="35"/>
      <c r="E959" s="31"/>
      <c r="F959" s="31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</row>
    <row r="960" spans="1:18" ht="21">
      <c r="A960" s="31"/>
      <c r="B960" s="84" t="s">
        <v>486</v>
      </c>
      <c r="C960" s="32" t="s">
        <v>65</v>
      </c>
      <c r="D960" s="35"/>
      <c r="E960" s="32"/>
      <c r="F960" s="31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</row>
    <row r="961" spans="1:18" ht="21">
      <c r="A961" s="31"/>
      <c r="B961" s="93"/>
      <c r="C961" s="32"/>
      <c r="D961" s="35"/>
      <c r="E961" s="31"/>
      <c r="F961" s="31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</row>
    <row r="962" spans="1:18" ht="21">
      <c r="A962" s="31"/>
      <c r="B962" s="32"/>
      <c r="C962" s="32"/>
      <c r="D962" s="35"/>
      <c r="E962" s="31"/>
      <c r="F962" s="31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</row>
    <row r="963" spans="1:18" ht="21">
      <c r="A963" s="31">
        <v>3</v>
      </c>
      <c r="B963" s="75" t="s">
        <v>457</v>
      </c>
      <c r="C963" s="32" t="s">
        <v>488</v>
      </c>
      <c r="D963" s="35">
        <v>18200</v>
      </c>
      <c r="E963" s="31" t="s">
        <v>35</v>
      </c>
      <c r="F963" s="31" t="s">
        <v>482</v>
      </c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</row>
    <row r="964" spans="1:18" ht="21">
      <c r="A964" s="31"/>
      <c r="B964" s="75" t="s">
        <v>458</v>
      </c>
      <c r="C964" s="32"/>
      <c r="D964" s="35"/>
      <c r="E964" s="31"/>
      <c r="F964" s="31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</row>
    <row r="965" spans="1:18" ht="21">
      <c r="A965" s="31"/>
      <c r="B965" s="84" t="s">
        <v>347</v>
      </c>
      <c r="C965" s="32"/>
      <c r="D965" s="35"/>
      <c r="E965" s="32"/>
      <c r="F965" s="31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</row>
    <row r="966" spans="1:18" ht="21">
      <c r="A966" s="31"/>
      <c r="B966" s="84" t="s">
        <v>487</v>
      </c>
      <c r="C966" s="32"/>
      <c r="D966" s="35"/>
      <c r="E966" s="31"/>
      <c r="F966" s="31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</row>
    <row r="967" spans="1:18" ht="21">
      <c r="A967" s="31"/>
      <c r="B967" s="32"/>
      <c r="C967" s="32"/>
      <c r="D967" s="35"/>
      <c r="E967" s="31"/>
      <c r="F967" s="31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</row>
    <row r="968" spans="1:18" ht="21">
      <c r="A968" s="31"/>
      <c r="B968" s="75"/>
      <c r="C968" s="32"/>
      <c r="D968" s="35"/>
      <c r="E968" s="31"/>
      <c r="F968" s="31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</row>
    <row r="969" spans="1:18" ht="21">
      <c r="A969" s="31"/>
      <c r="B969" s="94"/>
      <c r="C969" s="32"/>
      <c r="D969" s="35"/>
      <c r="E969" s="31"/>
      <c r="F969" s="31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</row>
    <row r="970" spans="1:18" ht="21">
      <c r="A970" s="30"/>
      <c r="B970" s="83"/>
      <c r="C970" s="36"/>
      <c r="D970" s="29"/>
      <c r="E970" s="36"/>
      <c r="F970" s="30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</row>
    <row r="971" spans="1:18" ht="21">
      <c r="A971" s="37"/>
      <c r="B971" s="38"/>
      <c r="C971" s="38"/>
      <c r="D971" s="39"/>
      <c r="E971" s="38"/>
      <c r="F971" s="37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7">
        <v>41</v>
      </c>
    </row>
    <row r="972" spans="1:18" ht="21">
      <c r="A972" s="108" t="s">
        <v>134</v>
      </c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</row>
    <row r="973" spans="1:18" ht="21">
      <c r="A973" s="108" t="s">
        <v>44</v>
      </c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</row>
    <row r="974" spans="1:18" ht="21">
      <c r="A974" s="23" t="s">
        <v>136</v>
      </c>
      <c r="B974" s="23"/>
      <c r="C974" s="23"/>
      <c r="D974" s="23"/>
      <c r="E974" s="23"/>
      <c r="F974" s="23"/>
      <c r="G974" s="101"/>
      <c r="H974" s="101"/>
      <c r="I974" s="92"/>
      <c r="J974" s="92"/>
      <c r="K974" s="92"/>
      <c r="L974" s="92"/>
      <c r="M974" s="92"/>
      <c r="N974" s="92"/>
      <c r="O974" s="92"/>
      <c r="P974" s="92"/>
      <c r="Q974" s="92"/>
      <c r="R974" s="92"/>
    </row>
    <row r="975" spans="1:18" ht="21">
      <c r="A975" s="109" t="s">
        <v>441</v>
      </c>
      <c r="B975" s="109"/>
      <c r="C975" s="109"/>
      <c r="D975" s="109"/>
      <c r="E975" s="109"/>
      <c r="F975" s="109"/>
      <c r="G975" s="101"/>
      <c r="H975" s="101"/>
      <c r="I975" s="92"/>
      <c r="J975" s="92"/>
      <c r="K975" s="92"/>
      <c r="L975" s="92"/>
      <c r="M975" s="92"/>
      <c r="N975" s="92"/>
      <c r="O975" s="92"/>
      <c r="P975" s="92"/>
      <c r="Q975" s="92"/>
      <c r="R975" s="92"/>
    </row>
    <row r="976" spans="1:18" ht="21">
      <c r="A976" s="23" t="s">
        <v>51</v>
      </c>
      <c r="B976" s="23"/>
      <c r="C976" s="23"/>
      <c r="D976" s="24"/>
      <c r="E976" s="101"/>
      <c r="F976" s="101"/>
      <c r="G976" s="101"/>
      <c r="H976" s="101"/>
      <c r="I976" s="92"/>
      <c r="J976" s="92"/>
      <c r="K976" s="92"/>
      <c r="L976" s="92"/>
      <c r="M976" s="92"/>
      <c r="N976" s="92"/>
      <c r="O976" s="92"/>
      <c r="P976" s="92"/>
      <c r="Q976" s="92"/>
      <c r="R976" s="92"/>
    </row>
    <row r="977" spans="1:18" ht="21">
      <c r="A977" s="23"/>
      <c r="B977" s="23" t="s">
        <v>87</v>
      </c>
      <c r="C977" s="23"/>
      <c r="D977" s="24"/>
      <c r="E977" s="101"/>
      <c r="F977" s="101"/>
      <c r="G977" s="101"/>
      <c r="H977" s="101"/>
      <c r="I977" s="92"/>
      <c r="J977" s="92"/>
      <c r="K977" s="92"/>
      <c r="L977" s="92"/>
      <c r="M977" s="92"/>
      <c r="N977" s="92"/>
      <c r="O977" s="92"/>
      <c r="P977" s="92"/>
      <c r="Q977" s="92"/>
      <c r="R977" s="92"/>
    </row>
    <row r="978" spans="1:18" ht="21">
      <c r="A978" s="110" t="s">
        <v>16</v>
      </c>
      <c r="B978" s="110" t="s">
        <v>17</v>
      </c>
      <c r="C978" s="110" t="s">
        <v>34</v>
      </c>
      <c r="D978" s="27" t="s">
        <v>18</v>
      </c>
      <c r="E978" s="28" t="s">
        <v>19</v>
      </c>
      <c r="F978" s="28" t="s">
        <v>36</v>
      </c>
      <c r="G978" s="112" t="s">
        <v>98</v>
      </c>
      <c r="H978" s="113"/>
      <c r="I978" s="114"/>
      <c r="J978" s="112" t="s">
        <v>135</v>
      </c>
      <c r="K978" s="113"/>
      <c r="L978" s="113"/>
      <c r="M978" s="113"/>
      <c r="N978" s="113"/>
      <c r="O978" s="113"/>
      <c r="P978" s="113"/>
      <c r="Q978" s="113"/>
      <c r="R978" s="114"/>
    </row>
    <row r="979" spans="1:18" ht="22.5">
      <c r="A979" s="111"/>
      <c r="B979" s="111"/>
      <c r="C979" s="111"/>
      <c r="D979" s="29" t="s">
        <v>20</v>
      </c>
      <c r="E979" s="30" t="s">
        <v>21</v>
      </c>
      <c r="F979" s="30" t="s">
        <v>37</v>
      </c>
      <c r="G979" s="55" t="s">
        <v>22</v>
      </c>
      <c r="H979" s="55" t="s">
        <v>23</v>
      </c>
      <c r="I979" s="55" t="s">
        <v>24</v>
      </c>
      <c r="J979" s="55" t="s">
        <v>25</v>
      </c>
      <c r="K979" s="55" t="s">
        <v>26</v>
      </c>
      <c r="L979" s="55" t="s">
        <v>27</v>
      </c>
      <c r="M979" s="55" t="s">
        <v>28</v>
      </c>
      <c r="N979" s="55" t="s">
        <v>29</v>
      </c>
      <c r="O979" s="55" t="s">
        <v>30</v>
      </c>
      <c r="P979" s="55" t="s">
        <v>31</v>
      </c>
      <c r="Q979" s="55" t="s">
        <v>32</v>
      </c>
      <c r="R979" s="55" t="s">
        <v>33</v>
      </c>
    </row>
    <row r="980" spans="1:18" ht="21">
      <c r="A980" s="31">
        <v>1</v>
      </c>
      <c r="B980" s="75" t="s">
        <v>457</v>
      </c>
      <c r="C980" s="32" t="s">
        <v>490</v>
      </c>
      <c r="D980" s="35">
        <v>125000</v>
      </c>
      <c r="E980" s="31" t="s">
        <v>35</v>
      </c>
      <c r="F980" s="31" t="s">
        <v>11</v>
      </c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</row>
    <row r="981" spans="1:18" ht="21">
      <c r="A981" s="31"/>
      <c r="B981" s="75" t="s">
        <v>458</v>
      </c>
      <c r="C981" s="32" t="s">
        <v>492</v>
      </c>
      <c r="D981" s="35"/>
      <c r="E981" s="32"/>
      <c r="F981" s="31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</row>
    <row r="982" spans="1:18" ht="21">
      <c r="A982" s="31"/>
      <c r="B982" s="84" t="s">
        <v>347</v>
      </c>
      <c r="C982" s="32"/>
      <c r="D982" s="35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</row>
    <row r="983" spans="1:18" ht="21">
      <c r="A983" s="31"/>
      <c r="B983" s="84" t="s">
        <v>491</v>
      </c>
      <c r="C983" s="32"/>
      <c r="D983" s="35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</row>
    <row r="984" spans="1:18" ht="21">
      <c r="A984" s="31"/>
      <c r="B984" s="32"/>
      <c r="C984" s="32"/>
      <c r="D984" s="35"/>
      <c r="E984" s="31"/>
      <c r="F984" s="31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</row>
    <row r="985" spans="1:18" ht="21">
      <c r="A985" s="31"/>
      <c r="B985" s="32"/>
      <c r="C985" s="88"/>
      <c r="D985" s="35"/>
      <c r="E985" s="31"/>
      <c r="F985" s="31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</row>
    <row r="986" spans="1:18" ht="21">
      <c r="A986" s="31"/>
      <c r="B986" s="84"/>
      <c r="C986" s="88"/>
      <c r="D986" s="35"/>
      <c r="E986" s="31"/>
      <c r="F986" s="31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</row>
    <row r="987" spans="1:18" ht="21">
      <c r="A987" s="31"/>
      <c r="B987" s="84"/>
      <c r="C987" s="88"/>
      <c r="D987" s="35"/>
      <c r="E987" s="32"/>
      <c r="F987" s="31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</row>
    <row r="988" spans="1:18" ht="21">
      <c r="A988" s="31"/>
      <c r="B988" s="93"/>
      <c r="C988" s="88"/>
      <c r="D988" s="35"/>
      <c r="E988" s="31"/>
      <c r="F988" s="31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</row>
    <row r="989" spans="1:18" ht="21">
      <c r="A989" s="31"/>
      <c r="B989" s="32"/>
      <c r="C989" s="32"/>
      <c r="D989" s="35"/>
      <c r="E989" s="31"/>
      <c r="F989" s="31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</row>
    <row r="990" spans="1:18" ht="21">
      <c r="A990" s="31"/>
      <c r="B990" s="32"/>
      <c r="C990" s="32"/>
      <c r="D990" s="35"/>
      <c r="E990" s="31"/>
      <c r="F990" s="31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</row>
    <row r="991" spans="1:18" ht="21">
      <c r="A991" s="31"/>
      <c r="B991" s="84"/>
      <c r="C991" s="32"/>
      <c r="D991" s="35"/>
      <c r="E991" s="31"/>
      <c r="F991" s="31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</row>
    <row r="992" spans="1:18" ht="21">
      <c r="A992" s="31"/>
      <c r="B992" s="84"/>
      <c r="C992" s="32"/>
      <c r="D992" s="35"/>
      <c r="E992" s="32"/>
      <c r="F992" s="31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</row>
    <row r="993" spans="1:18" ht="21">
      <c r="A993" s="31"/>
      <c r="B993" s="93"/>
      <c r="C993" s="32"/>
      <c r="D993" s="35"/>
      <c r="E993" s="31"/>
      <c r="F993" s="31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</row>
    <row r="994" spans="1:18" ht="21">
      <c r="A994" s="31"/>
      <c r="B994" s="32"/>
      <c r="C994" s="32"/>
      <c r="D994" s="35"/>
      <c r="E994" s="31"/>
      <c r="F994" s="31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</row>
    <row r="995" spans="1:18" ht="21">
      <c r="A995" s="31"/>
      <c r="B995" s="75"/>
      <c r="C995" s="32"/>
      <c r="D995" s="35"/>
      <c r="E995" s="31"/>
      <c r="F995" s="31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</row>
    <row r="996" spans="1:18" ht="21">
      <c r="A996" s="31"/>
      <c r="B996" s="94"/>
      <c r="C996" s="32"/>
      <c r="D996" s="35"/>
      <c r="E996" s="31"/>
      <c r="F996" s="31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</row>
    <row r="997" spans="1:18" ht="21">
      <c r="A997" s="30"/>
      <c r="B997" s="83"/>
      <c r="C997" s="36"/>
      <c r="D997" s="29"/>
      <c r="E997" s="36"/>
      <c r="F997" s="30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</row>
    <row r="998" spans="1:18" ht="21">
      <c r="A998" s="37"/>
      <c r="B998" s="38"/>
      <c r="C998" s="38"/>
      <c r="D998" s="39"/>
      <c r="E998" s="38"/>
      <c r="F998" s="37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7">
        <v>42</v>
      </c>
    </row>
    <row r="999" spans="1:18" ht="21">
      <c r="A999" s="108" t="s">
        <v>134</v>
      </c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</row>
    <row r="1000" spans="1:18" ht="21">
      <c r="A1000" s="108" t="s">
        <v>44</v>
      </c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</row>
    <row r="1001" spans="1:18" ht="21">
      <c r="A1001" s="23" t="s">
        <v>136</v>
      </c>
      <c r="B1001" s="23"/>
      <c r="C1001" s="23"/>
      <c r="D1001" s="23"/>
      <c r="E1001" s="23"/>
      <c r="F1001" s="23"/>
      <c r="G1001" s="101"/>
      <c r="H1001" s="101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</row>
    <row r="1002" spans="1:18" ht="21">
      <c r="A1002" s="109" t="s">
        <v>441</v>
      </c>
      <c r="B1002" s="109"/>
      <c r="C1002" s="109"/>
      <c r="D1002" s="109"/>
      <c r="E1002" s="109"/>
      <c r="F1002" s="109"/>
      <c r="G1002" s="101"/>
      <c r="H1002" s="101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</row>
    <row r="1003" spans="1:18" ht="21">
      <c r="A1003" s="23" t="s">
        <v>51</v>
      </c>
      <c r="B1003" s="23"/>
      <c r="C1003" s="23"/>
      <c r="D1003" s="24"/>
      <c r="E1003" s="101"/>
      <c r="F1003" s="101"/>
      <c r="G1003" s="101"/>
      <c r="H1003" s="101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</row>
    <row r="1004" spans="1:18" ht="21">
      <c r="A1004" s="23"/>
      <c r="B1004" s="23" t="s">
        <v>493</v>
      </c>
      <c r="C1004" s="23"/>
      <c r="D1004" s="24"/>
      <c r="E1004" s="101"/>
      <c r="F1004" s="101"/>
      <c r="G1004" s="101"/>
      <c r="H1004" s="101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</row>
    <row r="1005" spans="1:18" ht="21">
      <c r="A1005" s="110" t="s">
        <v>16</v>
      </c>
      <c r="B1005" s="110" t="s">
        <v>17</v>
      </c>
      <c r="C1005" s="110" t="s">
        <v>34</v>
      </c>
      <c r="D1005" s="27" t="s">
        <v>18</v>
      </c>
      <c r="E1005" s="28" t="s">
        <v>19</v>
      </c>
      <c r="F1005" s="28" t="s">
        <v>36</v>
      </c>
      <c r="G1005" s="112" t="s">
        <v>98</v>
      </c>
      <c r="H1005" s="113"/>
      <c r="I1005" s="114"/>
      <c r="J1005" s="112" t="s">
        <v>135</v>
      </c>
      <c r="K1005" s="113"/>
      <c r="L1005" s="113"/>
      <c r="M1005" s="113"/>
      <c r="N1005" s="113"/>
      <c r="O1005" s="113"/>
      <c r="P1005" s="113"/>
      <c r="Q1005" s="113"/>
      <c r="R1005" s="114"/>
    </row>
    <row r="1006" spans="1:18" ht="22.5">
      <c r="A1006" s="111"/>
      <c r="B1006" s="111"/>
      <c r="C1006" s="111"/>
      <c r="D1006" s="29" t="s">
        <v>20</v>
      </c>
      <c r="E1006" s="30" t="s">
        <v>21</v>
      </c>
      <c r="F1006" s="30" t="s">
        <v>37</v>
      </c>
      <c r="G1006" s="55" t="s">
        <v>22</v>
      </c>
      <c r="H1006" s="55" t="s">
        <v>23</v>
      </c>
      <c r="I1006" s="55" t="s">
        <v>24</v>
      </c>
      <c r="J1006" s="55" t="s">
        <v>25</v>
      </c>
      <c r="K1006" s="55" t="s">
        <v>26</v>
      </c>
      <c r="L1006" s="55" t="s">
        <v>27</v>
      </c>
      <c r="M1006" s="55" t="s">
        <v>28</v>
      </c>
      <c r="N1006" s="55" t="s">
        <v>29</v>
      </c>
      <c r="O1006" s="55" t="s">
        <v>30</v>
      </c>
      <c r="P1006" s="55" t="s">
        <v>31</v>
      </c>
      <c r="Q1006" s="55" t="s">
        <v>32</v>
      </c>
      <c r="R1006" s="55" t="s">
        <v>33</v>
      </c>
    </row>
    <row r="1007" spans="1:18" ht="21">
      <c r="A1007" s="31">
        <v>1</v>
      </c>
      <c r="B1007" s="42" t="s">
        <v>494</v>
      </c>
      <c r="C1007" s="32" t="s">
        <v>497</v>
      </c>
      <c r="D1007" s="35">
        <v>20000</v>
      </c>
      <c r="E1007" s="31" t="s">
        <v>102</v>
      </c>
      <c r="F1007" s="31" t="s">
        <v>13</v>
      </c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</row>
    <row r="1008" spans="1:18" ht="21">
      <c r="A1008" s="31"/>
      <c r="B1008" s="32" t="s">
        <v>495</v>
      </c>
      <c r="C1008" s="32" t="s">
        <v>498</v>
      </c>
      <c r="D1008" s="35"/>
      <c r="E1008" s="32"/>
      <c r="F1008" s="31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</row>
    <row r="1009" spans="1:18" ht="21">
      <c r="A1009" s="31"/>
      <c r="B1009" s="32" t="s">
        <v>496</v>
      </c>
      <c r="C1009" s="32" t="s">
        <v>499</v>
      </c>
      <c r="D1009" s="35"/>
      <c r="E1009" s="31"/>
      <c r="F1009" s="31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</row>
    <row r="1010" spans="1:18" ht="21">
      <c r="A1010" s="31"/>
      <c r="B1010" s="84" t="s">
        <v>347</v>
      </c>
      <c r="C1010" s="33"/>
      <c r="D1010" s="34"/>
      <c r="E1010" s="31"/>
      <c r="F1010" s="31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</row>
    <row r="1011" spans="1:18" ht="21">
      <c r="A1011" s="31"/>
      <c r="B1011" s="84" t="s">
        <v>500</v>
      </c>
      <c r="C1011" s="32"/>
      <c r="D1011" s="35"/>
      <c r="E1011" s="31"/>
      <c r="F1011" s="31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</row>
    <row r="1012" spans="1:18" ht="21">
      <c r="A1012" s="31"/>
      <c r="B1012" s="32"/>
      <c r="C1012" s="32"/>
      <c r="D1012" s="35"/>
      <c r="E1012" s="32"/>
      <c r="F1012" s="31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</row>
    <row r="1013" spans="1:18" ht="21">
      <c r="A1013" s="31">
        <v>2</v>
      </c>
      <c r="B1013" s="32" t="s">
        <v>501</v>
      </c>
      <c r="C1013" s="32" t="s">
        <v>504</v>
      </c>
      <c r="D1013" s="35">
        <v>25000</v>
      </c>
      <c r="E1013" s="31" t="s">
        <v>102</v>
      </c>
      <c r="F1013" s="31" t="s">
        <v>13</v>
      </c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</row>
    <row r="1014" spans="1:18" ht="21">
      <c r="A1014" s="31"/>
      <c r="B1014" s="32" t="s">
        <v>502</v>
      </c>
      <c r="C1014" s="32" t="s">
        <v>505</v>
      </c>
      <c r="D1014" s="35"/>
      <c r="E1014" s="31"/>
      <c r="F1014" s="31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</row>
    <row r="1015" spans="1:18" ht="21">
      <c r="A1015" s="31"/>
      <c r="B1015" s="32" t="s">
        <v>503</v>
      </c>
      <c r="C1015" s="32" t="s">
        <v>506</v>
      </c>
      <c r="D1015" s="35"/>
      <c r="E1015" s="31"/>
      <c r="F1015" s="31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</row>
    <row r="1016" spans="1:18" ht="21">
      <c r="A1016" s="31"/>
      <c r="B1016" s="84" t="s">
        <v>347</v>
      </c>
      <c r="C1016" s="32"/>
      <c r="D1016" s="35"/>
      <c r="E1016" s="32"/>
      <c r="F1016" s="31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</row>
    <row r="1017" spans="1:18" ht="21">
      <c r="A1017" s="31"/>
      <c r="B1017" s="84" t="s">
        <v>507</v>
      </c>
      <c r="C1017" s="32"/>
      <c r="D1017" s="35"/>
      <c r="E1017" s="31"/>
      <c r="F1017" s="31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</row>
    <row r="1018" spans="1:18" ht="21">
      <c r="A1018" s="31"/>
      <c r="B1018" s="75"/>
      <c r="C1018" s="32"/>
      <c r="D1018" s="35"/>
      <c r="E1018" s="31"/>
      <c r="F1018" s="31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</row>
    <row r="1019" spans="1:18" ht="21">
      <c r="A1019" s="31"/>
      <c r="B1019" s="75"/>
      <c r="C1019" s="32"/>
      <c r="D1019" s="35"/>
      <c r="E1019" s="31"/>
      <c r="F1019" s="31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</row>
    <row r="1020" spans="1:18" ht="21">
      <c r="A1020" s="31">
        <v>3</v>
      </c>
      <c r="B1020" s="32" t="s">
        <v>508</v>
      </c>
      <c r="C1020" s="32" t="s">
        <v>510</v>
      </c>
      <c r="D1020" s="35">
        <v>25000</v>
      </c>
      <c r="E1020" s="31" t="s">
        <v>102</v>
      </c>
      <c r="F1020" s="31" t="s">
        <v>13</v>
      </c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</row>
    <row r="1021" spans="1:18" ht="21">
      <c r="A1021" s="31"/>
      <c r="B1021" s="84" t="s">
        <v>509</v>
      </c>
      <c r="C1021" s="32" t="s">
        <v>511</v>
      </c>
      <c r="D1021" s="35"/>
      <c r="E1021" s="32"/>
      <c r="F1021" s="31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</row>
    <row r="1022" spans="1:18" ht="21">
      <c r="A1022" s="31"/>
      <c r="B1022" s="84" t="s">
        <v>347</v>
      </c>
      <c r="C1022" s="32" t="s">
        <v>512</v>
      </c>
      <c r="D1022" s="35"/>
      <c r="E1022" s="32"/>
      <c r="F1022" s="31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</row>
    <row r="1023" spans="1:18" ht="21">
      <c r="A1023" s="31"/>
      <c r="B1023" s="84" t="s">
        <v>507</v>
      </c>
      <c r="C1023" s="32"/>
      <c r="D1023" s="35"/>
      <c r="E1023" s="32"/>
      <c r="F1023" s="31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</row>
    <row r="1024" spans="1:18" ht="21">
      <c r="A1024" s="30"/>
      <c r="B1024" s="95"/>
      <c r="C1024" s="36"/>
      <c r="D1024" s="29"/>
      <c r="E1024" s="30"/>
      <c r="F1024" s="30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</row>
    <row r="1025" spans="1:18" ht="21">
      <c r="A1025" s="37"/>
      <c r="B1025" s="38"/>
      <c r="C1025" s="38"/>
      <c r="D1025" s="41"/>
      <c r="E1025" s="37"/>
      <c r="F1025" s="37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7">
        <v>43</v>
      </c>
    </row>
    <row r="1026" spans="1:18" ht="21">
      <c r="A1026" s="108" t="s">
        <v>134</v>
      </c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</row>
    <row r="1027" spans="1:18" ht="21">
      <c r="A1027" s="108" t="s">
        <v>44</v>
      </c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</row>
    <row r="1028" spans="1:18" ht="21">
      <c r="A1028" s="23" t="s">
        <v>136</v>
      </c>
      <c r="B1028" s="23"/>
      <c r="C1028" s="23"/>
      <c r="D1028" s="23"/>
      <c r="E1028" s="23"/>
      <c r="F1028" s="23"/>
      <c r="G1028" s="101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</row>
    <row r="1029" spans="1:18" ht="21">
      <c r="A1029" s="109" t="s">
        <v>441</v>
      </c>
      <c r="B1029" s="109"/>
      <c r="C1029" s="109"/>
      <c r="D1029" s="109"/>
      <c r="E1029" s="109"/>
      <c r="F1029" s="109"/>
      <c r="G1029" s="101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</row>
    <row r="1030" spans="1:18" ht="21">
      <c r="A1030" s="23" t="s">
        <v>51</v>
      </c>
      <c r="B1030" s="23"/>
      <c r="C1030" s="23"/>
      <c r="D1030" s="24"/>
      <c r="E1030" s="101"/>
      <c r="F1030" s="101"/>
      <c r="G1030" s="101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</row>
    <row r="1031" spans="1:18" ht="21">
      <c r="A1031" s="23"/>
      <c r="B1031" s="23" t="s">
        <v>493</v>
      </c>
      <c r="C1031" s="23"/>
      <c r="D1031" s="24"/>
      <c r="E1031" s="101"/>
      <c r="F1031" s="101"/>
      <c r="G1031" s="101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</row>
    <row r="1032" spans="1:18" ht="21">
      <c r="A1032" s="110" t="s">
        <v>16</v>
      </c>
      <c r="B1032" s="110" t="s">
        <v>17</v>
      </c>
      <c r="C1032" s="110" t="s">
        <v>34</v>
      </c>
      <c r="D1032" s="27" t="s">
        <v>18</v>
      </c>
      <c r="E1032" s="28" t="s">
        <v>19</v>
      </c>
      <c r="F1032" s="28" t="s">
        <v>36</v>
      </c>
      <c r="G1032" s="112" t="s">
        <v>98</v>
      </c>
      <c r="H1032" s="113"/>
      <c r="I1032" s="114"/>
      <c r="J1032" s="112" t="s">
        <v>135</v>
      </c>
      <c r="K1032" s="113"/>
      <c r="L1032" s="113"/>
      <c r="M1032" s="113"/>
      <c r="N1032" s="113"/>
      <c r="O1032" s="113"/>
      <c r="P1032" s="113"/>
      <c r="Q1032" s="113"/>
      <c r="R1032" s="114"/>
    </row>
    <row r="1033" spans="1:18" ht="22.5">
      <c r="A1033" s="111"/>
      <c r="B1033" s="111"/>
      <c r="C1033" s="111"/>
      <c r="D1033" s="29" t="s">
        <v>20</v>
      </c>
      <c r="E1033" s="30" t="s">
        <v>21</v>
      </c>
      <c r="F1033" s="30" t="s">
        <v>37</v>
      </c>
      <c r="G1033" s="55" t="s">
        <v>22</v>
      </c>
      <c r="H1033" s="55" t="s">
        <v>23</v>
      </c>
      <c r="I1033" s="55" t="s">
        <v>24</v>
      </c>
      <c r="J1033" s="55" t="s">
        <v>25</v>
      </c>
      <c r="K1033" s="55" t="s">
        <v>26</v>
      </c>
      <c r="L1033" s="55" t="s">
        <v>27</v>
      </c>
      <c r="M1033" s="55" t="s">
        <v>28</v>
      </c>
      <c r="N1033" s="55" t="s">
        <v>29</v>
      </c>
      <c r="O1033" s="55" t="s">
        <v>30</v>
      </c>
      <c r="P1033" s="55" t="s">
        <v>31</v>
      </c>
      <c r="Q1033" s="55" t="s">
        <v>32</v>
      </c>
      <c r="R1033" s="55" t="s">
        <v>33</v>
      </c>
    </row>
    <row r="1034" spans="1:18" ht="21">
      <c r="A1034" s="31">
        <v>4</v>
      </c>
      <c r="B1034" s="32" t="s">
        <v>513</v>
      </c>
      <c r="C1034" s="32" t="s">
        <v>504</v>
      </c>
      <c r="D1034" s="35">
        <v>25000</v>
      </c>
      <c r="E1034" s="31" t="s">
        <v>102</v>
      </c>
      <c r="F1034" s="31" t="s">
        <v>13</v>
      </c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</row>
    <row r="1035" spans="1:18" ht="21">
      <c r="A1035" s="31"/>
      <c r="B1035" s="32" t="s">
        <v>514</v>
      </c>
      <c r="C1035" s="32" t="s">
        <v>517</v>
      </c>
      <c r="D1035" s="35"/>
      <c r="E1035" s="31"/>
      <c r="F1035" s="31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</row>
    <row r="1036" spans="1:18" ht="21">
      <c r="A1036" s="31"/>
      <c r="B1036" s="32" t="s">
        <v>515</v>
      </c>
      <c r="C1036" s="32" t="s">
        <v>518</v>
      </c>
      <c r="D1036" s="35"/>
      <c r="E1036" s="31"/>
      <c r="F1036" s="31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</row>
    <row r="1037" spans="1:18" ht="21">
      <c r="A1037" s="31"/>
      <c r="B1037" s="84" t="s">
        <v>347</v>
      </c>
      <c r="C1037" s="32"/>
      <c r="D1037" s="35"/>
      <c r="E1037" s="32"/>
      <c r="F1037" s="31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</row>
    <row r="1038" spans="1:18" ht="21">
      <c r="A1038" s="31"/>
      <c r="B1038" s="84" t="s">
        <v>516</v>
      </c>
      <c r="C1038" s="32"/>
      <c r="D1038" s="35"/>
      <c r="E1038" s="32"/>
      <c r="F1038" s="31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</row>
    <row r="1039" spans="1:18" ht="21">
      <c r="A1039" s="31"/>
      <c r="B1039" s="32"/>
      <c r="C1039" s="32"/>
      <c r="D1039" s="35"/>
      <c r="E1039" s="31"/>
      <c r="F1039" s="31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</row>
    <row r="1040" spans="1:18" ht="21">
      <c r="A1040" s="31">
        <v>5</v>
      </c>
      <c r="B1040" s="75" t="s">
        <v>457</v>
      </c>
      <c r="C1040" s="32" t="s">
        <v>520</v>
      </c>
      <c r="D1040" s="35">
        <v>17600</v>
      </c>
      <c r="E1040" s="31" t="s">
        <v>35</v>
      </c>
      <c r="F1040" s="31" t="s">
        <v>13</v>
      </c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</row>
    <row r="1041" spans="1:18" ht="21">
      <c r="A1041" s="31"/>
      <c r="B1041" s="75" t="s">
        <v>458</v>
      </c>
      <c r="C1041" s="32" t="s">
        <v>519</v>
      </c>
      <c r="D1041" s="35">
        <v>16600</v>
      </c>
      <c r="E1041" s="32"/>
      <c r="F1041" s="31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</row>
    <row r="1042" spans="1:18" ht="21">
      <c r="A1042" s="31"/>
      <c r="B1042" s="84" t="s">
        <v>347</v>
      </c>
      <c r="C1042" s="32" t="s">
        <v>521</v>
      </c>
      <c r="D1042" s="35">
        <v>18000</v>
      </c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</row>
    <row r="1043" spans="1:18" ht="21">
      <c r="A1043" s="31"/>
      <c r="B1043" s="84" t="s">
        <v>525</v>
      </c>
      <c r="C1043" s="32" t="s">
        <v>522</v>
      </c>
      <c r="D1043" s="35">
        <v>15700</v>
      </c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</row>
    <row r="1044" spans="1:18" ht="21">
      <c r="A1044" s="31"/>
      <c r="B1044" s="32"/>
      <c r="C1044" s="32" t="s">
        <v>523</v>
      </c>
      <c r="D1044" s="35">
        <v>16700</v>
      </c>
      <c r="E1044" s="32"/>
      <c r="F1044" s="31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</row>
    <row r="1045" spans="1:18" ht="21">
      <c r="A1045" s="31"/>
      <c r="B1045" s="75"/>
      <c r="C1045" s="32" t="s">
        <v>524</v>
      </c>
      <c r="D1045" s="35">
        <v>19200</v>
      </c>
      <c r="E1045" s="31"/>
      <c r="F1045" s="31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</row>
    <row r="1046" spans="1:18" ht="21">
      <c r="A1046" s="31"/>
      <c r="B1046" s="75"/>
      <c r="C1046" s="32"/>
      <c r="D1046" s="35"/>
      <c r="E1046" s="31"/>
      <c r="F1046" s="31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</row>
    <row r="1047" spans="1:18" ht="21">
      <c r="A1047" s="31"/>
      <c r="B1047" s="32"/>
      <c r="C1047" s="32"/>
      <c r="D1047" s="35"/>
      <c r="E1047" s="31"/>
      <c r="F1047" s="31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</row>
    <row r="1048" spans="1:18" ht="21">
      <c r="A1048" s="31"/>
      <c r="B1048" s="32"/>
      <c r="C1048" s="32"/>
      <c r="D1048" s="35"/>
      <c r="E1048" s="31"/>
      <c r="F1048" s="31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</row>
    <row r="1049" spans="1:18" ht="21">
      <c r="A1049" s="31"/>
      <c r="B1049" s="32"/>
      <c r="C1049" s="32"/>
      <c r="D1049" s="35"/>
      <c r="E1049" s="32"/>
      <c r="F1049" s="31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</row>
    <row r="1050" spans="1:18" ht="21">
      <c r="A1050" s="31"/>
      <c r="B1050" s="75"/>
      <c r="C1050" s="32"/>
      <c r="D1050" s="35"/>
      <c r="E1050" s="31"/>
      <c r="F1050" s="31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</row>
    <row r="1051" spans="1:18" ht="21">
      <c r="A1051" s="30"/>
      <c r="B1051" s="83"/>
      <c r="C1051" s="36"/>
      <c r="D1051" s="29"/>
      <c r="E1051" s="30"/>
      <c r="F1051" s="30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</row>
    <row r="1052" spans="1:18" ht="21">
      <c r="A1052" s="37"/>
      <c r="B1052" s="38"/>
      <c r="C1052" s="38"/>
      <c r="D1052" s="41"/>
      <c r="E1052" s="37"/>
      <c r="F1052" s="37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7">
        <v>44</v>
      </c>
    </row>
    <row r="1053" spans="1:18" ht="21">
      <c r="A1053" s="108" t="s">
        <v>134</v>
      </c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</row>
    <row r="1054" spans="1:18" ht="21">
      <c r="A1054" s="108" t="s">
        <v>44</v>
      </c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</row>
    <row r="1055" spans="1:18" ht="21">
      <c r="A1055" s="23" t="s">
        <v>136</v>
      </c>
      <c r="B1055" s="23"/>
      <c r="C1055" s="23"/>
      <c r="D1055" s="23"/>
      <c r="E1055" s="23"/>
      <c r="F1055" s="23"/>
      <c r="G1055" s="101"/>
      <c r="H1055" s="101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</row>
    <row r="1056" spans="1:18" ht="21">
      <c r="A1056" s="109" t="s">
        <v>441</v>
      </c>
      <c r="B1056" s="109"/>
      <c r="C1056" s="109"/>
      <c r="D1056" s="109"/>
      <c r="E1056" s="109"/>
      <c r="F1056" s="109"/>
      <c r="G1056" s="101"/>
      <c r="H1056" s="101"/>
      <c r="I1056" s="70"/>
      <c r="J1056" s="70"/>
      <c r="K1056" s="70"/>
      <c r="L1056" s="70"/>
      <c r="M1056" s="70"/>
      <c r="N1056" s="70"/>
      <c r="O1056" s="70"/>
      <c r="P1056" s="70"/>
      <c r="Q1056" s="70"/>
      <c r="R1056" s="70"/>
    </row>
    <row r="1057" spans="1:18" ht="21">
      <c r="A1057" s="23" t="s">
        <v>51</v>
      </c>
      <c r="B1057" s="23"/>
      <c r="C1057" s="23"/>
      <c r="D1057" s="24"/>
      <c r="E1057" s="101"/>
      <c r="F1057" s="101"/>
      <c r="G1057" s="101"/>
      <c r="H1057" s="101"/>
      <c r="I1057" s="70"/>
      <c r="J1057" s="70"/>
      <c r="K1057" s="70"/>
      <c r="L1057" s="70"/>
      <c r="M1057" s="70"/>
      <c r="N1057" s="70"/>
      <c r="O1057" s="70"/>
      <c r="P1057" s="70"/>
      <c r="Q1057" s="70"/>
      <c r="R1057" s="70"/>
    </row>
    <row r="1058" spans="1:18" ht="21">
      <c r="A1058" s="23"/>
      <c r="B1058" s="23" t="s">
        <v>526</v>
      </c>
      <c r="C1058" s="23"/>
      <c r="D1058" s="24"/>
      <c r="E1058" s="101"/>
      <c r="F1058" s="101"/>
      <c r="G1058" s="101"/>
      <c r="H1058" s="101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</row>
    <row r="1059" spans="1:18" ht="21">
      <c r="A1059" s="110" t="s">
        <v>16</v>
      </c>
      <c r="B1059" s="110" t="s">
        <v>17</v>
      </c>
      <c r="C1059" s="110" t="s">
        <v>34</v>
      </c>
      <c r="D1059" s="27" t="s">
        <v>18</v>
      </c>
      <c r="E1059" s="28" t="s">
        <v>19</v>
      </c>
      <c r="F1059" s="28" t="s">
        <v>36</v>
      </c>
      <c r="G1059" s="112" t="s">
        <v>98</v>
      </c>
      <c r="H1059" s="113"/>
      <c r="I1059" s="114"/>
      <c r="J1059" s="112" t="s">
        <v>135</v>
      </c>
      <c r="K1059" s="113"/>
      <c r="L1059" s="113"/>
      <c r="M1059" s="113"/>
      <c r="N1059" s="113"/>
      <c r="O1059" s="113"/>
      <c r="P1059" s="113"/>
      <c r="Q1059" s="113"/>
      <c r="R1059" s="114"/>
    </row>
    <row r="1060" spans="1:18" ht="22.5">
      <c r="A1060" s="111"/>
      <c r="B1060" s="111"/>
      <c r="C1060" s="111"/>
      <c r="D1060" s="29" t="s">
        <v>20</v>
      </c>
      <c r="E1060" s="30" t="s">
        <v>21</v>
      </c>
      <c r="F1060" s="30" t="s">
        <v>37</v>
      </c>
      <c r="G1060" s="55" t="s">
        <v>22</v>
      </c>
      <c r="H1060" s="55" t="s">
        <v>23</v>
      </c>
      <c r="I1060" s="55" t="s">
        <v>24</v>
      </c>
      <c r="J1060" s="55" t="s">
        <v>25</v>
      </c>
      <c r="K1060" s="55" t="s">
        <v>26</v>
      </c>
      <c r="L1060" s="55" t="s">
        <v>27</v>
      </c>
      <c r="M1060" s="55" t="s">
        <v>28</v>
      </c>
      <c r="N1060" s="55" t="s">
        <v>29</v>
      </c>
      <c r="O1060" s="55" t="s">
        <v>30</v>
      </c>
      <c r="P1060" s="55" t="s">
        <v>31</v>
      </c>
      <c r="Q1060" s="55" t="s">
        <v>32</v>
      </c>
      <c r="R1060" s="55" t="s">
        <v>33</v>
      </c>
    </row>
    <row r="1061" spans="1:18" ht="21">
      <c r="A1061" s="54">
        <v>1</v>
      </c>
      <c r="B1061" s="75" t="s">
        <v>527</v>
      </c>
      <c r="C1061" s="32" t="s">
        <v>63</v>
      </c>
      <c r="D1061" s="35">
        <v>10000</v>
      </c>
      <c r="E1061" s="31" t="s">
        <v>35</v>
      </c>
      <c r="F1061" s="31" t="s">
        <v>54</v>
      </c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</row>
    <row r="1062" spans="1:18" ht="21">
      <c r="A1062" s="54"/>
      <c r="B1062" s="84" t="s">
        <v>347</v>
      </c>
      <c r="C1062" s="32" t="s">
        <v>64</v>
      </c>
      <c r="D1062" s="35"/>
      <c r="E1062" s="31"/>
      <c r="F1062" s="31" t="s">
        <v>50</v>
      </c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</row>
    <row r="1063" spans="1:18" ht="21">
      <c r="A1063" s="54"/>
      <c r="B1063" s="84" t="s">
        <v>528</v>
      </c>
      <c r="C1063" s="32" t="s">
        <v>65</v>
      </c>
      <c r="D1063" s="35"/>
      <c r="E1063" s="31"/>
      <c r="F1063" s="31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</row>
    <row r="1064" spans="1:18" ht="21">
      <c r="A1064" s="54"/>
      <c r="B1064" s="32"/>
      <c r="C1064" s="75"/>
      <c r="D1064" s="35"/>
      <c r="E1064" s="32"/>
      <c r="F1064" s="31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</row>
    <row r="1065" spans="1:18" ht="21">
      <c r="A1065" s="54">
        <v>2</v>
      </c>
      <c r="B1065" s="75" t="s">
        <v>457</v>
      </c>
      <c r="C1065" s="32" t="s">
        <v>530</v>
      </c>
      <c r="D1065" s="35">
        <v>8990</v>
      </c>
      <c r="E1065" s="31" t="s">
        <v>35</v>
      </c>
      <c r="F1065" s="31" t="s">
        <v>54</v>
      </c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</row>
    <row r="1066" spans="1:18" ht="21">
      <c r="A1066" s="31"/>
      <c r="B1066" s="75" t="s">
        <v>458</v>
      </c>
      <c r="C1066" s="32" t="s">
        <v>531</v>
      </c>
      <c r="D1066" s="35"/>
      <c r="E1066" s="32"/>
      <c r="F1066" s="31" t="s">
        <v>50</v>
      </c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</row>
    <row r="1067" spans="1:18" ht="21">
      <c r="A1067" s="31"/>
      <c r="B1067" s="84" t="s">
        <v>347</v>
      </c>
      <c r="C1067" s="32" t="s">
        <v>532</v>
      </c>
      <c r="D1067" s="35">
        <v>12500</v>
      </c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</row>
    <row r="1068" spans="1:18" ht="21">
      <c r="A1068" s="31"/>
      <c r="B1068" s="84" t="s">
        <v>529</v>
      </c>
      <c r="C1068" s="32" t="s">
        <v>533</v>
      </c>
      <c r="D1068" s="35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</row>
    <row r="1069" spans="1:18" ht="21">
      <c r="A1069" s="31"/>
      <c r="B1069" s="32"/>
      <c r="C1069" s="32" t="s">
        <v>535</v>
      </c>
      <c r="D1069" s="35">
        <v>12500</v>
      </c>
      <c r="E1069" s="32"/>
      <c r="F1069" s="31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</row>
    <row r="1070" spans="1:18" ht="21">
      <c r="A1070" s="31"/>
      <c r="B1070" s="75"/>
      <c r="C1070" s="32" t="s">
        <v>536</v>
      </c>
      <c r="D1070" s="35"/>
      <c r="E1070" s="31"/>
      <c r="F1070" s="31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</row>
    <row r="1071" spans="1:18" ht="21">
      <c r="A1071" s="31"/>
      <c r="B1071" s="32"/>
      <c r="C1071" s="32" t="s">
        <v>534</v>
      </c>
      <c r="D1071" s="34">
        <v>10800</v>
      </c>
      <c r="E1071" s="31"/>
      <c r="F1071" s="31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</row>
    <row r="1072" spans="1:18" ht="21">
      <c r="A1072" s="31"/>
      <c r="B1072" s="32"/>
      <c r="C1072" s="32" t="s">
        <v>533</v>
      </c>
      <c r="D1072" s="35"/>
      <c r="E1072" s="31"/>
      <c r="F1072" s="31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</row>
    <row r="1073" spans="1:18" ht="21">
      <c r="A1073" s="31"/>
      <c r="B1073" s="75"/>
      <c r="C1073" s="32" t="s">
        <v>537</v>
      </c>
      <c r="D1073" s="35">
        <v>12500</v>
      </c>
      <c r="E1073" s="31"/>
      <c r="F1073" s="31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</row>
    <row r="1074" spans="1:18" ht="21">
      <c r="A1074" s="31"/>
      <c r="B1074" s="75"/>
      <c r="C1074" s="33" t="s">
        <v>538</v>
      </c>
      <c r="D1074" s="35"/>
      <c r="E1074" s="31"/>
      <c r="F1074" s="31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</row>
    <row r="1075" spans="1:18" ht="21">
      <c r="A1075" s="31"/>
      <c r="B1075" s="32"/>
      <c r="C1075" s="32" t="s">
        <v>539</v>
      </c>
      <c r="D1075" s="35">
        <v>12500</v>
      </c>
      <c r="E1075" s="31"/>
      <c r="F1075" s="31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</row>
    <row r="1076" spans="1:18" ht="21">
      <c r="A1076" s="31"/>
      <c r="B1076" s="32"/>
      <c r="C1076" s="32" t="s">
        <v>540</v>
      </c>
      <c r="D1076" s="35"/>
      <c r="E1076" s="31"/>
      <c r="F1076" s="31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</row>
    <row r="1077" spans="1:18" ht="21">
      <c r="A1077" s="31"/>
      <c r="B1077" s="32"/>
      <c r="C1077" s="32"/>
      <c r="D1077" s="35"/>
      <c r="E1077" s="31"/>
      <c r="F1077" s="31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</row>
    <row r="1078" spans="1:18" ht="21">
      <c r="A1078" s="30"/>
      <c r="B1078" s="36"/>
      <c r="C1078" s="36"/>
      <c r="D1078" s="29"/>
      <c r="E1078" s="30"/>
      <c r="F1078" s="30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</row>
    <row r="1079" spans="1:18" ht="21">
      <c r="A1079" s="37"/>
      <c r="B1079" s="38"/>
      <c r="C1079" s="38"/>
      <c r="D1079" s="41"/>
      <c r="E1079" s="37"/>
      <c r="F1079" s="37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7">
        <v>45</v>
      </c>
    </row>
    <row r="1080" spans="1:18" ht="21">
      <c r="A1080" s="108" t="s">
        <v>134</v>
      </c>
      <c r="B1080" s="108"/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108"/>
      <c r="O1080" s="108"/>
      <c r="P1080" s="108"/>
      <c r="Q1080" s="108"/>
      <c r="R1080" s="108"/>
    </row>
    <row r="1081" spans="1:18" ht="21">
      <c r="A1081" s="108" t="s">
        <v>44</v>
      </c>
      <c r="B1081" s="108"/>
      <c r="C1081" s="108"/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08"/>
      <c r="N1081" s="108"/>
      <c r="O1081" s="108"/>
      <c r="P1081" s="108"/>
      <c r="Q1081" s="108"/>
      <c r="R1081" s="108"/>
    </row>
    <row r="1082" spans="1:18" ht="21">
      <c r="A1082" s="23" t="s">
        <v>136</v>
      </c>
      <c r="B1082" s="23"/>
      <c r="C1082" s="23"/>
      <c r="D1082" s="23"/>
      <c r="E1082" s="23"/>
      <c r="F1082" s="23"/>
      <c r="G1082" s="101"/>
      <c r="H1082" s="101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</row>
    <row r="1083" spans="1:18" ht="21">
      <c r="A1083" s="109" t="s">
        <v>441</v>
      </c>
      <c r="B1083" s="109"/>
      <c r="C1083" s="109"/>
      <c r="D1083" s="109"/>
      <c r="E1083" s="109"/>
      <c r="F1083" s="109"/>
      <c r="G1083" s="101"/>
      <c r="H1083" s="101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</row>
    <row r="1084" spans="1:18" ht="21">
      <c r="A1084" s="23" t="s">
        <v>51</v>
      </c>
      <c r="B1084" s="23"/>
      <c r="C1084" s="23"/>
      <c r="D1084" s="24"/>
      <c r="E1084" s="101"/>
      <c r="F1084" s="101"/>
      <c r="G1084" s="101"/>
      <c r="H1084" s="101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</row>
    <row r="1085" spans="1:18" ht="21">
      <c r="A1085" s="23"/>
      <c r="B1085" s="23" t="s">
        <v>526</v>
      </c>
      <c r="C1085" s="23"/>
      <c r="D1085" s="24"/>
      <c r="E1085" s="101"/>
      <c r="F1085" s="101"/>
      <c r="G1085" s="101"/>
      <c r="H1085" s="101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</row>
    <row r="1086" spans="1:18" ht="21">
      <c r="A1086" s="110" t="s">
        <v>16</v>
      </c>
      <c r="B1086" s="110" t="s">
        <v>17</v>
      </c>
      <c r="C1086" s="110" t="s">
        <v>34</v>
      </c>
      <c r="D1086" s="27" t="s">
        <v>18</v>
      </c>
      <c r="E1086" s="28" t="s">
        <v>19</v>
      </c>
      <c r="F1086" s="28" t="s">
        <v>36</v>
      </c>
      <c r="G1086" s="112" t="s">
        <v>98</v>
      </c>
      <c r="H1086" s="113"/>
      <c r="I1086" s="114"/>
      <c r="J1086" s="112" t="s">
        <v>135</v>
      </c>
      <c r="K1086" s="113"/>
      <c r="L1086" s="113"/>
      <c r="M1086" s="113"/>
      <c r="N1086" s="113"/>
      <c r="O1086" s="113"/>
      <c r="P1086" s="113"/>
      <c r="Q1086" s="113"/>
      <c r="R1086" s="114"/>
    </row>
    <row r="1087" spans="1:18" ht="22.5">
      <c r="A1087" s="111"/>
      <c r="B1087" s="111"/>
      <c r="C1087" s="111"/>
      <c r="D1087" s="29" t="s">
        <v>20</v>
      </c>
      <c r="E1087" s="30" t="s">
        <v>21</v>
      </c>
      <c r="F1087" s="30" t="s">
        <v>37</v>
      </c>
      <c r="G1087" s="55" t="s">
        <v>22</v>
      </c>
      <c r="H1087" s="55" t="s">
        <v>23</v>
      </c>
      <c r="I1087" s="55" t="s">
        <v>24</v>
      </c>
      <c r="J1087" s="55" t="s">
        <v>25</v>
      </c>
      <c r="K1087" s="55" t="s">
        <v>26</v>
      </c>
      <c r="L1087" s="55" t="s">
        <v>27</v>
      </c>
      <c r="M1087" s="55" t="s">
        <v>28</v>
      </c>
      <c r="N1087" s="55" t="s">
        <v>29</v>
      </c>
      <c r="O1087" s="55" t="s">
        <v>30</v>
      </c>
      <c r="P1087" s="55" t="s">
        <v>31</v>
      </c>
      <c r="Q1087" s="55" t="s">
        <v>32</v>
      </c>
      <c r="R1087" s="55" t="s">
        <v>33</v>
      </c>
    </row>
    <row r="1088" spans="1:18" ht="21">
      <c r="A1088" s="31"/>
      <c r="B1088" s="32"/>
      <c r="C1088" s="32" t="s">
        <v>541</v>
      </c>
      <c r="D1088" s="35">
        <v>17200</v>
      </c>
      <c r="E1088" s="31" t="s">
        <v>35</v>
      </c>
      <c r="F1088" s="31" t="s">
        <v>54</v>
      </c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</row>
    <row r="1089" spans="1:18" ht="21">
      <c r="A1089" s="31"/>
      <c r="B1089" s="32"/>
      <c r="C1089" s="32" t="s">
        <v>542</v>
      </c>
      <c r="D1089" s="35"/>
      <c r="E1089" s="32"/>
      <c r="F1089" s="31" t="s">
        <v>50</v>
      </c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</row>
    <row r="1090" spans="1:18" ht="21">
      <c r="A1090" s="31"/>
      <c r="B1090" s="32"/>
      <c r="C1090" s="33" t="s">
        <v>543</v>
      </c>
      <c r="D1090" s="35">
        <v>12500</v>
      </c>
      <c r="E1090" s="31"/>
      <c r="F1090" s="31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</row>
    <row r="1091" spans="1:18" ht="21">
      <c r="A1091" s="31"/>
      <c r="B1091" s="86"/>
      <c r="C1091" s="32" t="s">
        <v>544</v>
      </c>
      <c r="D1091" s="35"/>
      <c r="E1091" s="31"/>
      <c r="F1091" s="31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</row>
    <row r="1092" spans="1:18" ht="21">
      <c r="A1092" s="31"/>
      <c r="B1092" s="86"/>
      <c r="C1092" s="33" t="s">
        <v>545</v>
      </c>
      <c r="D1092" s="35">
        <v>6000</v>
      </c>
      <c r="E1092" s="31"/>
      <c r="F1092" s="31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</row>
    <row r="1093" spans="1:18" ht="21">
      <c r="A1093" s="31"/>
      <c r="B1093" s="32"/>
      <c r="C1093" s="32" t="s">
        <v>546</v>
      </c>
      <c r="D1093" s="35">
        <v>38000</v>
      </c>
      <c r="E1093" s="31"/>
      <c r="F1093" s="31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</row>
    <row r="1094" spans="1:18" ht="21">
      <c r="A1094" s="31"/>
      <c r="B1094" s="32"/>
      <c r="C1094" s="32" t="s">
        <v>547</v>
      </c>
      <c r="D1094" s="35"/>
      <c r="E1094" s="31"/>
      <c r="F1094" s="31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</row>
    <row r="1095" spans="1:18" ht="21">
      <c r="A1095" s="31"/>
      <c r="B1095" s="32"/>
      <c r="C1095" s="33"/>
      <c r="D1095" s="34"/>
      <c r="E1095" s="31"/>
      <c r="F1095" s="31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</row>
    <row r="1096" spans="1:18" ht="21">
      <c r="A1096" s="31"/>
      <c r="B1096" s="86"/>
      <c r="C1096" s="32"/>
      <c r="D1096" s="35"/>
      <c r="E1096" s="31"/>
      <c r="F1096" s="31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</row>
    <row r="1097" spans="1:18" ht="21">
      <c r="A1097" s="31"/>
      <c r="B1097" s="32"/>
      <c r="C1097" s="33"/>
      <c r="D1097" s="34"/>
      <c r="E1097" s="31"/>
      <c r="F1097" s="31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</row>
    <row r="1098" spans="1:18" ht="21">
      <c r="A1098" s="31"/>
      <c r="B1098" s="32"/>
      <c r="C1098" s="32"/>
      <c r="D1098" s="35"/>
      <c r="E1098" s="31"/>
      <c r="F1098" s="31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</row>
    <row r="1099" spans="1:18" ht="21">
      <c r="A1099" s="31"/>
      <c r="B1099" s="32"/>
      <c r="C1099" s="32"/>
      <c r="D1099" s="35"/>
      <c r="E1099" s="31"/>
      <c r="F1099" s="31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</row>
    <row r="1100" spans="1:18" ht="21">
      <c r="A1100" s="31"/>
      <c r="B1100" s="32"/>
      <c r="C1100" s="32"/>
      <c r="D1100" s="35"/>
      <c r="E1100" s="31"/>
      <c r="F1100" s="31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</row>
    <row r="1101" spans="1:18" ht="21">
      <c r="A1101" s="31"/>
      <c r="B1101" s="32"/>
      <c r="C1101" s="32"/>
      <c r="D1101" s="35"/>
      <c r="E1101" s="31"/>
      <c r="F1101" s="31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</row>
    <row r="1102" spans="1:18" ht="21">
      <c r="A1102" s="31"/>
      <c r="B1102" s="32"/>
      <c r="C1102" s="32"/>
      <c r="D1102" s="35"/>
      <c r="E1102" s="31"/>
      <c r="F1102" s="31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</row>
    <row r="1103" spans="1:18" ht="21">
      <c r="A1103" s="31"/>
      <c r="B1103" s="32"/>
      <c r="C1103" s="32"/>
      <c r="D1103" s="35"/>
      <c r="E1103" s="31"/>
      <c r="F1103" s="31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</row>
    <row r="1104" spans="1:18" ht="21">
      <c r="A1104" s="31"/>
      <c r="B1104" s="32"/>
      <c r="C1104" s="32"/>
      <c r="D1104" s="35"/>
      <c r="E1104" s="31"/>
      <c r="F1104" s="31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</row>
    <row r="1105" spans="1:18" ht="21">
      <c r="A1105" s="30"/>
      <c r="B1105" s="36"/>
      <c r="C1105" s="36"/>
      <c r="D1105" s="29"/>
      <c r="E1105" s="36"/>
      <c r="F1105" s="30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</row>
    <row r="1106" spans="1:18" ht="21">
      <c r="A1106" s="37"/>
      <c r="B1106" s="38"/>
      <c r="C1106" s="38"/>
      <c r="D1106" s="41" t="e">
        <f>D1011+D1019+#REF!+#REF!+#REF!+#REF!+#REF!+#REF!+#REF!+#REF!+#REF!</f>
        <v>#REF!</v>
      </c>
      <c r="E1106" s="37"/>
      <c r="F1106" s="37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7">
        <v>46</v>
      </c>
    </row>
  </sheetData>
  <sheetProtection/>
  <mergeCells count="329">
    <mergeCell ref="A217:R217"/>
    <mergeCell ref="A218:R218"/>
    <mergeCell ref="A220:F220"/>
    <mergeCell ref="A223:A224"/>
    <mergeCell ref="B223:B224"/>
    <mergeCell ref="C223:C224"/>
    <mergeCell ref="G223:I223"/>
    <mergeCell ref="J223:R223"/>
    <mergeCell ref="A190:R190"/>
    <mergeCell ref="A191:R191"/>
    <mergeCell ref="A193:F193"/>
    <mergeCell ref="A196:A197"/>
    <mergeCell ref="B196:B197"/>
    <mergeCell ref="C196:C197"/>
    <mergeCell ref="G196:I196"/>
    <mergeCell ref="J196:R196"/>
    <mergeCell ref="A163:R163"/>
    <mergeCell ref="A164:R164"/>
    <mergeCell ref="A166:F166"/>
    <mergeCell ref="A169:A170"/>
    <mergeCell ref="B169:B170"/>
    <mergeCell ref="C169:C170"/>
    <mergeCell ref="G169:I169"/>
    <mergeCell ref="J169:R169"/>
    <mergeCell ref="A136:R136"/>
    <mergeCell ref="A137:R137"/>
    <mergeCell ref="A139:F139"/>
    <mergeCell ref="A142:A143"/>
    <mergeCell ref="B142:B143"/>
    <mergeCell ref="C142:C143"/>
    <mergeCell ref="G142:I142"/>
    <mergeCell ref="J142:R142"/>
    <mergeCell ref="A274:F274"/>
    <mergeCell ref="A277:A278"/>
    <mergeCell ref="B277:B278"/>
    <mergeCell ref="C277:C278"/>
    <mergeCell ref="G277:I277"/>
    <mergeCell ref="J277:R277"/>
    <mergeCell ref="B250:B251"/>
    <mergeCell ref="C250:C251"/>
    <mergeCell ref="G250:I250"/>
    <mergeCell ref="J250:R250"/>
    <mergeCell ref="A271:R271"/>
    <mergeCell ref="A272:R272"/>
    <mergeCell ref="A301:F301"/>
    <mergeCell ref="A304:A305"/>
    <mergeCell ref="B304:B305"/>
    <mergeCell ref="C304:C305"/>
    <mergeCell ref="G304:I304"/>
    <mergeCell ref="J304:R304"/>
    <mergeCell ref="A648:R648"/>
    <mergeCell ref="A649:R649"/>
    <mergeCell ref="A651:F651"/>
    <mergeCell ref="A654:A655"/>
    <mergeCell ref="B654:B655"/>
    <mergeCell ref="C654:C655"/>
    <mergeCell ref="G654:I654"/>
    <mergeCell ref="J654:R654"/>
    <mergeCell ref="A840:F840"/>
    <mergeCell ref="A838:R838"/>
    <mergeCell ref="G465:I465"/>
    <mergeCell ref="J465:R465"/>
    <mergeCell ref="B681:B682"/>
    <mergeCell ref="C681:C682"/>
    <mergeCell ref="G681:I681"/>
    <mergeCell ref="J681:R681"/>
    <mergeCell ref="J519:R519"/>
    <mergeCell ref="A543:F543"/>
    <mergeCell ref="A568:R568"/>
    <mergeCell ref="A351:R351"/>
    <mergeCell ref="A352:R352"/>
    <mergeCell ref="A354:F354"/>
    <mergeCell ref="A357:A358"/>
    <mergeCell ref="B357:B358"/>
    <mergeCell ref="C357:C358"/>
    <mergeCell ref="G357:I357"/>
    <mergeCell ref="J357:R357"/>
    <mergeCell ref="J438:R438"/>
    <mergeCell ref="C978:C979"/>
    <mergeCell ref="A789:A790"/>
    <mergeCell ref="A837:R837"/>
    <mergeCell ref="A1002:F1002"/>
    <mergeCell ref="A973:R973"/>
    <mergeCell ref="G519:I519"/>
    <mergeCell ref="B789:B790"/>
    <mergeCell ref="A675:R675"/>
    <mergeCell ref="A676:R676"/>
    <mergeCell ref="A678:F678"/>
    <mergeCell ref="Q1:R1"/>
    <mergeCell ref="A432:R432"/>
    <mergeCell ref="A433:R433"/>
    <mergeCell ref="A435:F435"/>
    <mergeCell ref="C438:C439"/>
    <mergeCell ref="G438:I438"/>
    <mergeCell ref="A2:R2"/>
    <mergeCell ref="A3:R3"/>
    <mergeCell ref="G8:I8"/>
    <mergeCell ref="G34:I34"/>
    <mergeCell ref="A462:F462"/>
    <mergeCell ref="A459:R459"/>
    <mergeCell ref="B1086:B1087"/>
    <mergeCell ref="C1086:C1087"/>
    <mergeCell ref="A975:F975"/>
    <mergeCell ref="A978:A979"/>
    <mergeCell ref="B978:B979"/>
    <mergeCell ref="A513:R513"/>
    <mergeCell ref="C519:C520"/>
    <mergeCell ref="C789:C790"/>
    <mergeCell ref="A867:F867"/>
    <mergeCell ref="C951:C952"/>
    <mergeCell ref="A460:R460"/>
    <mergeCell ref="A843:A844"/>
    <mergeCell ref="A762:A763"/>
    <mergeCell ref="G789:I789"/>
    <mergeCell ref="C843:C844"/>
    <mergeCell ref="A784:R784"/>
    <mergeCell ref="B465:B466"/>
    <mergeCell ref="C465:C466"/>
    <mergeCell ref="J762:R762"/>
    <mergeCell ref="A516:F516"/>
    <mergeCell ref="A109:R109"/>
    <mergeCell ref="A110:R110"/>
    <mergeCell ref="A88:A89"/>
    <mergeCell ref="B88:B89"/>
    <mergeCell ref="A595:R595"/>
    <mergeCell ref="A331:A332"/>
    <mergeCell ref="A115:A116"/>
    <mergeCell ref="A514:R514"/>
    <mergeCell ref="J8:R8"/>
    <mergeCell ref="A61:A62"/>
    <mergeCell ref="A112:F112"/>
    <mergeCell ref="C331:C332"/>
    <mergeCell ref="B573:B574"/>
    <mergeCell ref="C573:C574"/>
    <mergeCell ref="J331:R331"/>
    <mergeCell ref="C115:C116"/>
    <mergeCell ref="A438:A439"/>
    <mergeCell ref="B438:B439"/>
    <mergeCell ref="A865:R865"/>
    <mergeCell ref="A735:A736"/>
    <mergeCell ref="A328:F328"/>
    <mergeCell ref="A465:A466"/>
    <mergeCell ref="J115:R115"/>
    <mergeCell ref="C762:C763"/>
    <mergeCell ref="B843:B844"/>
    <mergeCell ref="C735:C736"/>
    <mergeCell ref="J789:R789"/>
    <mergeCell ref="A325:R325"/>
    <mergeCell ref="A921:F921"/>
    <mergeCell ref="B762:B763"/>
    <mergeCell ref="A864:R864"/>
    <mergeCell ref="G843:I843"/>
    <mergeCell ref="J843:R843"/>
    <mergeCell ref="A816:A817"/>
    <mergeCell ref="B816:B817"/>
    <mergeCell ref="C816:C817"/>
    <mergeCell ref="G816:I816"/>
    <mergeCell ref="J816:R816"/>
    <mergeCell ref="G924:I924"/>
    <mergeCell ref="J924:R924"/>
    <mergeCell ref="G951:I951"/>
    <mergeCell ref="A924:A925"/>
    <mergeCell ref="J951:R951"/>
    <mergeCell ref="C924:C925"/>
    <mergeCell ref="A946:R946"/>
    <mergeCell ref="B951:B952"/>
    <mergeCell ref="A948:F948"/>
    <mergeCell ref="G1005:I1005"/>
    <mergeCell ref="A1026:R1026"/>
    <mergeCell ref="A999:R999"/>
    <mergeCell ref="A945:R945"/>
    <mergeCell ref="A1027:R1027"/>
    <mergeCell ref="A1029:F1029"/>
    <mergeCell ref="A1000:R1000"/>
    <mergeCell ref="G978:I978"/>
    <mergeCell ref="J978:R978"/>
    <mergeCell ref="A972:R972"/>
    <mergeCell ref="B1059:B1060"/>
    <mergeCell ref="C1059:C1060"/>
    <mergeCell ref="A1059:A1060"/>
    <mergeCell ref="G1059:I1059"/>
    <mergeCell ref="J1059:R1059"/>
    <mergeCell ref="A1083:F1083"/>
    <mergeCell ref="A1086:A1087"/>
    <mergeCell ref="B1005:B1006"/>
    <mergeCell ref="C1005:C1006"/>
    <mergeCell ref="J870:R870"/>
    <mergeCell ref="A951:A952"/>
    <mergeCell ref="A870:A871"/>
    <mergeCell ref="B870:B871"/>
    <mergeCell ref="A1080:R1080"/>
    <mergeCell ref="A1081:R1081"/>
    <mergeCell ref="A1005:A1006"/>
    <mergeCell ref="A326:R326"/>
    <mergeCell ref="A55:R55"/>
    <mergeCell ref="G61:I61"/>
    <mergeCell ref="A56:R56"/>
    <mergeCell ref="J1005:R1005"/>
    <mergeCell ref="C870:C871"/>
    <mergeCell ref="G870:I870"/>
    <mergeCell ref="J573:R573"/>
    <mergeCell ref="B61:B62"/>
    <mergeCell ref="C88:C89"/>
    <mergeCell ref="A34:A35"/>
    <mergeCell ref="B34:B35"/>
    <mergeCell ref="C34:C35"/>
    <mergeCell ref="G115:I115"/>
    <mergeCell ref="J34:R34"/>
    <mergeCell ref="A8:A9"/>
    <mergeCell ref="B8:B9"/>
    <mergeCell ref="C8:C9"/>
    <mergeCell ref="A58:F58"/>
    <mergeCell ref="C61:C62"/>
    <mergeCell ref="A5:F5"/>
    <mergeCell ref="A28:R28"/>
    <mergeCell ref="A29:R29"/>
    <mergeCell ref="A31:F31"/>
    <mergeCell ref="A298:R298"/>
    <mergeCell ref="A299:R299"/>
    <mergeCell ref="A244:R244"/>
    <mergeCell ref="A245:R245"/>
    <mergeCell ref="A247:F247"/>
    <mergeCell ref="A250:A251"/>
    <mergeCell ref="J61:R61"/>
    <mergeCell ref="G88:I88"/>
    <mergeCell ref="J88:R88"/>
    <mergeCell ref="A82:R82"/>
    <mergeCell ref="A83:R83"/>
    <mergeCell ref="A85:F85"/>
    <mergeCell ref="A594:R594"/>
    <mergeCell ref="G331:I331"/>
    <mergeCell ref="A600:A601"/>
    <mergeCell ref="B115:B116"/>
    <mergeCell ref="A703:R703"/>
    <mergeCell ref="A702:R702"/>
    <mergeCell ref="A681:A682"/>
    <mergeCell ref="A519:A520"/>
    <mergeCell ref="B519:B520"/>
    <mergeCell ref="B331:B332"/>
    <mergeCell ref="A705:F705"/>
    <mergeCell ref="A729:R729"/>
    <mergeCell ref="A730:R730"/>
    <mergeCell ref="B708:B709"/>
    <mergeCell ref="A708:A709"/>
    <mergeCell ref="C708:C709"/>
    <mergeCell ref="G708:I708"/>
    <mergeCell ref="J708:R708"/>
    <mergeCell ref="A732:F732"/>
    <mergeCell ref="A756:R756"/>
    <mergeCell ref="A757:R757"/>
    <mergeCell ref="A759:F759"/>
    <mergeCell ref="B924:B925"/>
    <mergeCell ref="A918:R918"/>
    <mergeCell ref="A919:R919"/>
    <mergeCell ref="A783:R783"/>
    <mergeCell ref="A786:F786"/>
    <mergeCell ref="A813:F813"/>
    <mergeCell ref="A1056:F1056"/>
    <mergeCell ref="J1032:R1032"/>
    <mergeCell ref="A1032:A1033"/>
    <mergeCell ref="B1032:B1033"/>
    <mergeCell ref="C1032:C1033"/>
    <mergeCell ref="A1053:R1053"/>
    <mergeCell ref="A1054:R1054"/>
    <mergeCell ref="G1032:I1032"/>
    <mergeCell ref="G1086:I1086"/>
    <mergeCell ref="J1086:R1086"/>
    <mergeCell ref="A891:R891"/>
    <mergeCell ref="A892:R892"/>
    <mergeCell ref="A894:F894"/>
    <mergeCell ref="A897:A898"/>
    <mergeCell ref="B897:B898"/>
    <mergeCell ref="C897:C898"/>
    <mergeCell ref="G897:I897"/>
    <mergeCell ref="J897:R897"/>
    <mergeCell ref="B600:B601"/>
    <mergeCell ref="C600:C601"/>
    <mergeCell ref="G600:I600"/>
    <mergeCell ref="A810:R810"/>
    <mergeCell ref="A811:R811"/>
    <mergeCell ref="G762:I762"/>
    <mergeCell ref="G735:I735"/>
    <mergeCell ref="J735:R735"/>
    <mergeCell ref="B735:B736"/>
    <mergeCell ref="J600:R600"/>
    <mergeCell ref="A597:F597"/>
    <mergeCell ref="A546:A547"/>
    <mergeCell ref="B546:B547"/>
    <mergeCell ref="C546:C547"/>
    <mergeCell ref="G546:I546"/>
    <mergeCell ref="J546:R546"/>
    <mergeCell ref="A570:F570"/>
    <mergeCell ref="A573:A574"/>
    <mergeCell ref="A567:R567"/>
    <mergeCell ref="G573:I573"/>
    <mergeCell ref="B492:B493"/>
    <mergeCell ref="C492:C493"/>
    <mergeCell ref="G492:I492"/>
    <mergeCell ref="J492:R492"/>
    <mergeCell ref="A541:R541"/>
    <mergeCell ref="A540:R540"/>
    <mergeCell ref="A621:R621"/>
    <mergeCell ref="A622:R622"/>
    <mergeCell ref="A624:F624"/>
    <mergeCell ref="A627:A628"/>
    <mergeCell ref="B627:B628"/>
    <mergeCell ref="J411:R411"/>
    <mergeCell ref="A486:R486"/>
    <mergeCell ref="A487:R487"/>
    <mergeCell ref="A489:F489"/>
    <mergeCell ref="A492:A493"/>
    <mergeCell ref="C627:C628"/>
    <mergeCell ref="G627:I627"/>
    <mergeCell ref="J627:R627"/>
    <mergeCell ref="A405:R405"/>
    <mergeCell ref="A406:R406"/>
    <mergeCell ref="A408:F408"/>
    <mergeCell ref="A411:A412"/>
    <mergeCell ref="B411:B412"/>
    <mergeCell ref="C411:C412"/>
    <mergeCell ref="G411:I411"/>
    <mergeCell ref="A378:R378"/>
    <mergeCell ref="A379:R379"/>
    <mergeCell ref="A381:F381"/>
    <mergeCell ref="A384:A385"/>
    <mergeCell ref="B384:B385"/>
    <mergeCell ref="C384:C385"/>
    <mergeCell ref="G384:I384"/>
    <mergeCell ref="J384:R384"/>
  </mergeCells>
  <printOptions/>
  <pageMargins left="0" right="0.17" top="0.31" bottom="0.19" header="0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</cp:lastModifiedBy>
  <cp:lastPrinted>2019-10-15T06:33:32Z</cp:lastPrinted>
  <dcterms:created xsi:type="dcterms:W3CDTF">2008-01-08T05:13:08Z</dcterms:created>
  <dcterms:modified xsi:type="dcterms:W3CDTF">2019-10-15T06:35:32Z</dcterms:modified>
  <cp:category/>
  <cp:version/>
  <cp:contentType/>
  <cp:contentStatus/>
</cp:coreProperties>
</file>